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795" windowHeight="11760" activeTab="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</sheets>
  <definedNames>
    <definedName name="_xlnm.Print_Area" localSheetId="0">'Seite_1'!$B$1:$I$39</definedName>
    <definedName name="_xlnm.Print_Area" localSheetId="1">'Seite_2'!$B$2:$H$44</definedName>
    <definedName name="_xlnm.Print_Area" localSheetId="2">'Seite_3'!$B$2:$F$27</definedName>
    <definedName name="_xlnm.Print_Area" localSheetId="3">'Seite_4'!$B$2:$F$31</definedName>
    <definedName name="_xlnm.Print_Area" localSheetId="4">'Seite_5'!$B$2:$S$100</definedName>
    <definedName name="_xlnm.Print_Area" localSheetId="5">'Seite_6'!$B$2:$N$96</definedName>
    <definedName name="_xlnm.Print_Titles" localSheetId="4">'Seite_5'!$17:$24</definedName>
    <definedName name="_xlnm.Print_Titles" localSheetId="5">'Seite_6'!$16:$20</definedName>
  </definedNames>
  <calcPr fullCalcOnLoad="1"/>
</workbook>
</file>

<file path=xl/sharedStrings.xml><?xml version="1.0" encoding="utf-8"?>
<sst xmlns="http://schemas.openxmlformats.org/spreadsheetml/2006/main" count="340" uniqueCount="118">
  <si>
    <t>Deutsche Hypothekenbank (Actien-Gesellschaft)</t>
  </si>
  <si>
    <t>Georgsplatz 8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</si>
  <si>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</si>
  <si>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</si>
  <si>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</si>
  <si>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</si>
  <si>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</si>
  <si>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</si>
  <si>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</si>
  <si>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</si>
  <si>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</si>
  <si>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</si>
  <si>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</si>
  <si>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</si>
  <si>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</si>
  <si>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</si>
  <si>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</si>
  <si>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</si>
  <si>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</si>
  <si>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</si>
  <si>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</si>
  <si>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</si>
  <si>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</si>
  <si>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</si>
  <si>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</si>
  <si>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&lt;= 1 Jahr</t>
  </si>
  <si>
    <t>&gt; 1 Jahr und &lt;= 5 Jahre</t>
  </si>
  <si>
    <t>davon</t>
  </si>
  <si>
    <t>&gt; 1 Jahr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</si>
  <si>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</si>
  <si>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</si>
  <si>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</si>
  <si>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</si>
  <si>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</si>
  <si>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</si>
  <si>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 und  § 28 Abs. 4 Nr. 1 a  PfandBG</t>
  </si>
  <si>
    <t>Deckungswerte</t>
  </si>
  <si>
    <t>Bis einschließlich 300 Tsd. €</t>
  </si>
  <si>
    <t>Mehr als 300 Tsd. € bis einschließlich 5 Mio. €</t>
  </si>
  <si>
    <t>Mehr als 5 Mio. €</t>
  </si>
  <si>
    <t xml:space="preserve">Summe    </t>
  </si>
  <si>
    <t>Veröffentlichung gemäß § 28 Abs. 1 Nr. 4 PfandBG</t>
  </si>
  <si>
    <t>Weitere Deckungswerte für Hypothekenpfandbriefe nach § 19 Abs. 1 Nr. 2 und 3</t>
  </si>
  <si>
    <t>Deckungsaktiva</t>
  </si>
  <si>
    <t>Weitere Deckungswerte für Öffentliche Pfandbriefe nach § 20 Abs. 2 Nr. 2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</si>
  <si>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</si>
  <si>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</si>
  <si>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</si>
  <si>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</si>
  <si>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</si>
  <si>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</si>
  <si>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</si>
  <si>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</si>
  <si>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</si>
  <si>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</si>
  <si>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</si>
  <si>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</si>
  <si>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</si>
  <si>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</si>
  <si>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</si>
  <si>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</si>
  <si>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</si>
  <si>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</si>
  <si>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</si>
  <si>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</si>
  <si>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</si>
  <si>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</si>
  <si>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</si>
  <si>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</si>
  <si>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</si>
  <si>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</si>
  <si>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</si>
  <si>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</si>
  <si>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</si>
  <si>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</si>
  <si>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</si>
  <si>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</si>
  <si>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</si>
  <si>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</si>
  <si>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</si>
  <si>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</si>
  <si>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</si>
  <si>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</si>
  <si>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</si>
  <si>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</si>
  <si>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</si>
  <si>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</si>
  <si>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</si>
  <si>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</si>
  <si>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</si>
  <si>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</si>
  <si>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</si>
  <si>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</si>
  <si>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</si>
  <si>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</si>
  <si>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</si>
  <si>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</si>
  <si>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</si>
  <si>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</si>
  <si>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</si>
  <si>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</si>
  <si>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</si>
  <si>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</si>
  <si>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</si>
  <si>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</si>
  <si>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</si>
  <si>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</si>
  <si>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Deckungsaktiva n. §19 Abs. 1 Nr. 2</t>
  </si>
  <si>
    <t>Deckungsaktiva n. §19 Abs. 1 Nr. 3</t>
  </si>
  <si>
    <t>Umlaufende Pfandbriefe und dafür verwendete Deckungswerte | 31.12.2012</t>
  </si>
  <si>
    <t>Q4 2012</t>
  </si>
  <si>
    <t>Q4 2011</t>
  </si>
  <si>
    <t>Laufzeitstruktur der umlaufenden Pfandbriefe und der dafür verwendeten Deckungsmassen | 31.12.2012</t>
  </si>
  <si>
    <t>Zur Deckung von Hypothekenpfandbriefen verwendete Forderungen nach Größengruppen | 31.12.2012</t>
  </si>
  <si>
    <t>Weitere Deckungswerte | 31.12.2012</t>
  </si>
  <si>
    <t>4. Quartal</t>
  </si>
  <si>
    <t>Zur Deckung von Öffentlichen Pfandbriefen verwendete Forderungen sowie Gesamtbetrag der mindestens 90 Tage rückständigen Leistungen | 31.12.2012</t>
  </si>
  <si>
    <t>Angaben unter Einbeziehung des vdp-Bonitätsdifferenzierungsmodells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</si>
</sst>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dd\-mmm\-yy_)"/>
    <numFmt numFmtId="193" formatCode="#,##0_);\(#,##0\)"/>
    <numFmt numFmtId="194" formatCode="\(#,##0\);\(\(#,##0\)\)"/>
    <numFmt numFmtId="195" formatCode="dd/mm/yy_)"/>
    <numFmt numFmtId="196" formatCode="#,##0.00_);\(#,##0.00\)"/>
    <numFmt numFmtId="197" formatCode="\(#,##0\)_);\(#,##0\)"/>
    <numFmt numFmtId="198" formatCode="_-* #,##0.000\ &quot;DM&quot;_-;\-* #,##0.000\ &quot;DM&quot;_-;_-* &quot;-&quot;??\ &quot;DM&quot;_-;_-@_-"/>
    <numFmt numFmtId="199" formatCode="_-* #,##0.000\ _D_M_-;\-* #,##0.000\ _D_M_-;_-* &quot;-&quot;??\ _D_M_-;_-@_-"/>
    <numFmt numFmtId="200" formatCode="_-* #,##0.0\ _D_M_-;\-* #,##0.0\ _D_M_-;_-* &quot;-&quot;??\ _D_M_-;_-@_-"/>
    <numFmt numFmtId="201" formatCode="_-* #,##0\ _D_M_-;\-* #,##0\ _D_M_-;_-* &quot;-&quot;??\ _D_M_-;_-@_-"/>
    <numFmt numFmtId="202" formatCode="#,000"/>
    <numFmt numFmtId="203" formatCode="#,##0_ ;\-#,##0\ "/>
    <numFmt numFmtId="204" formatCode="0.0"/>
    <numFmt numFmtId="205" formatCode="0.0%"/>
    <numFmt numFmtId="206" formatCode="0.000%"/>
    <numFmt numFmtId="207" formatCode="0.0000%"/>
    <numFmt numFmtId="208" formatCode="#,##0.0"/>
    <numFmt numFmtId="209" formatCode="#,##0.000"/>
    <numFmt numFmtId="210" formatCode="#,##0.0000"/>
    <numFmt numFmtId="211" formatCode="#,##0.0_);\(#,##0.0\)"/>
    <numFmt numFmtId="212" formatCode="#,##0.00\ _€"/>
    <numFmt numFmtId="213" formatCode="[$-407]dddd\,\ d\.\ mmmm\ yyyy"/>
    <numFmt numFmtId="214" formatCode="#,##0_ ;\-#,##0_ ;\-\ \ \ \ \ "/>
    <numFmt numFmtId="215" formatCode="#,##0\ ;\-#,##0\ ;\-\ \ \ \ \ "/>
    <numFmt numFmtId="216" formatCode="00000"/>
    <numFmt numFmtId="217" formatCode="#,##0.0\&amp;&quot;Mio EUR&quot;"/>
    <numFmt numFmtId="218" formatCode="#,##0.0&quot; Mio EUR&quot;"/>
    <numFmt numFmtId="219" formatCode="0.000"/>
    <numFmt numFmtId="220" formatCode="#,##0.0\ ;\-#,##0.0\ ;\-\ \ \ \ \ "/>
    <numFmt numFmtId="221" formatCode="dd/mm/yyyy"/>
    <numFmt numFmtId="222" formatCode="#,##0,"/>
    <numFmt numFmtId="223" formatCode="0&quot;. Quartal&quot;"/>
    <numFmt numFmtId="224" formatCode="&quot;Jahr &quot;0"/>
    <numFmt numFmtId="225" formatCode="&quot;year &quot;0"/>
  </numFmts>
  <fonts count="46">
    <font>
      <sz val="10"/>
      <name val="Arial"/>
      <family val="0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47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thin"/>
      <right style="thin">
        <color indexed="59"/>
      </right>
      <top>
        <color indexed="63"/>
      </top>
      <bottom style="thin">
        <color indexed="55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10" borderId="4" applyNumberFormat="0" applyFont="0" applyAlignment="0" applyProtection="0"/>
    <xf numFmtId="9" fontId="0" fillId="0" borderId="0" applyFont="0" applyFill="0" applyBorder="0" applyAlignment="0" applyProtection="0"/>
    <xf numFmtId="0" fontId="12" fillId="34" borderId="0" applyNumberFormat="0" applyBorder="0" applyAlignment="0" applyProtection="0"/>
    <xf numFmtId="208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7" borderId="9" applyNumberFormat="0" applyAlignment="0" applyProtection="0"/>
  </cellStyleXfs>
  <cellXfs count="19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208" fontId="28" fillId="0" borderId="0" xfId="0" applyNumberFormat="1" applyFont="1" applyFill="1" applyAlignment="1">
      <alignment/>
    </xf>
    <xf numFmtId="208" fontId="29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/>
    </xf>
    <xf numFmtId="208" fontId="21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30" fillId="0" borderId="0" xfId="0" applyFont="1" applyFill="1" applyAlignment="1">
      <alignment horizontal="left"/>
    </xf>
    <xf numFmtId="208" fontId="32" fillId="35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35" fillId="35" borderId="10" xfId="0" applyFont="1" applyFill="1" applyBorder="1" applyAlignment="1">
      <alignment/>
    </xf>
    <xf numFmtId="208" fontId="31" fillId="36" borderId="10" xfId="0" applyNumberFormat="1" applyFont="1" applyFill="1" applyBorder="1" applyAlignment="1">
      <alignment horizontal="center" vertical="center"/>
    </xf>
    <xf numFmtId="208" fontId="31" fillId="35" borderId="10" xfId="0" applyNumberFormat="1" applyFont="1" applyFill="1" applyBorder="1" applyAlignment="1">
      <alignment horizontal="center" vertical="center"/>
    </xf>
    <xf numFmtId="208" fontId="31" fillId="36" borderId="11" xfId="0" applyNumberFormat="1" applyFont="1" applyFill="1" applyBorder="1" applyAlignment="1">
      <alignment horizontal="center" vertical="center"/>
    </xf>
    <xf numFmtId="208" fontId="31" fillId="35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208" fontId="33" fillId="37" borderId="0" xfId="0" applyNumberFormat="1" applyFont="1" applyFill="1" applyBorder="1" applyAlignment="1">
      <alignment vertical="center"/>
    </xf>
    <xf numFmtId="208" fontId="36" fillId="0" borderId="0" xfId="0" applyNumberFormat="1" applyFont="1" applyBorder="1" applyAlignment="1">
      <alignment horizontal="right" vertical="center"/>
    </xf>
    <xf numFmtId="220" fontId="36" fillId="36" borderId="0" xfId="0" applyNumberFormat="1" applyFont="1" applyFill="1" applyAlignment="1">
      <alignment horizontal="right" vertical="center" indent="1"/>
    </xf>
    <xf numFmtId="220" fontId="36" fillId="35" borderId="0" xfId="0" applyNumberFormat="1" applyFont="1" applyFill="1" applyAlignment="1">
      <alignment horizontal="right" vertical="center" indent="1"/>
    </xf>
    <xf numFmtId="220" fontId="36" fillId="36" borderId="13" xfId="0" applyNumberFormat="1" applyFont="1" applyFill="1" applyBorder="1" applyAlignment="1">
      <alignment horizontal="right" vertical="center" indent="1"/>
    </xf>
    <xf numFmtId="220" fontId="36" fillId="35" borderId="14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208" fontId="36" fillId="0" borderId="0" xfId="0" applyNumberFormat="1" applyFont="1" applyBorder="1" applyAlignment="1">
      <alignment horizontal="left" vertical="center" indent="1"/>
    </xf>
    <xf numFmtId="220" fontId="36" fillId="36" borderId="0" xfId="0" applyNumberFormat="1" applyFont="1" applyFill="1" applyBorder="1" applyAlignment="1">
      <alignment horizontal="right" vertical="center" indent="1"/>
    </xf>
    <xf numFmtId="220" fontId="36" fillId="35" borderId="0" xfId="0" applyNumberFormat="1" applyFont="1" applyFill="1" applyBorder="1" applyAlignment="1">
      <alignment horizontal="right" vertical="center" indent="1"/>
    </xf>
    <xf numFmtId="208" fontId="37" fillId="0" borderId="15" xfId="0" applyNumberFormat="1" applyFont="1" applyBorder="1" applyAlignment="1">
      <alignment vertical="center"/>
    </xf>
    <xf numFmtId="208" fontId="36" fillId="0" borderId="15" xfId="0" applyNumberFormat="1" applyFont="1" applyBorder="1" applyAlignment="1">
      <alignment horizontal="right" vertical="center"/>
    </xf>
    <xf numFmtId="220" fontId="36" fillId="36" borderId="15" xfId="0" applyNumberFormat="1" applyFont="1" applyFill="1" applyBorder="1" applyAlignment="1">
      <alignment horizontal="right" vertical="center" indent="1"/>
    </xf>
    <xf numFmtId="220" fontId="36" fillId="35" borderId="15" xfId="0" applyNumberFormat="1" applyFont="1" applyFill="1" applyBorder="1" applyAlignment="1">
      <alignment horizontal="right" vertical="center" indent="1"/>
    </xf>
    <xf numFmtId="220" fontId="36" fillId="36" borderId="16" xfId="0" applyNumberFormat="1" applyFont="1" applyFill="1" applyBorder="1" applyAlignment="1">
      <alignment horizontal="right" vertical="center" indent="1"/>
    </xf>
    <xf numFmtId="220" fontId="36" fillId="35" borderId="17" xfId="0" applyNumberFormat="1" applyFont="1" applyFill="1" applyBorder="1" applyAlignment="1">
      <alignment horizontal="right" vertical="center" indent="1"/>
    </xf>
    <xf numFmtId="208" fontId="36" fillId="35" borderId="10" xfId="0" applyNumberFormat="1" applyFont="1" applyFill="1" applyBorder="1" applyAlignment="1">
      <alignment horizontal="left" vertical="center" indent="1"/>
    </xf>
    <xf numFmtId="208" fontId="36" fillId="35" borderId="10" xfId="0" applyNumberFormat="1" applyFont="1" applyFill="1" applyBorder="1" applyAlignment="1">
      <alignment horizontal="right" vertical="center"/>
    </xf>
    <xf numFmtId="220" fontId="36" fillId="36" borderId="10" xfId="0" applyNumberFormat="1" applyFont="1" applyFill="1" applyBorder="1" applyAlignment="1">
      <alignment horizontal="right" vertical="center" indent="1"/>
    </xf>
    <xf numFmtId="220" fontId="36" fillId="35" borderId="10" xfId="0" applyNumberFormat="1" applyFont="1" applyFill="1" applyBorder="1" applyAlignment="1">
      <alignment horizontal="right" vertical="center" indent="1"/>
    </xf>
    <xf numFmtId="220" fontId="36" fillId="36" borderId="11" xfId="0" applyNumberFormat="1" applyFont="1" applyFill="1" applyBorder="1" applyAlignment="1">
      <alignment horizontal="right" vertical="center" indent="1"/>
    </xf>
    <xf numFmtId="220" fontId="36" fillId="35" borderId="12" xfId="0" applyNumberFormat="1" applyFont="1" applyFill="1" applyBorder="1" applyAlignment="1">
      <alignment horizontal="right" vertical="center" indent="1"/>
    </xf>
    <xf numFmtId="208" fontId="37" fillId="0" borderId="0" xfId="0" applyNumberFormat="1" applyFont="1" applyAlignment="1">
      <alignment vertical="center"/>
    </xf>
    <xf numFmtId="208" fontId="36" fillId="0" borderId="0" xfId="0" applyNumberFormat="1" applyFont="1" applyAlignment="1">
      <alignment horizontal="right" vertical="center"/>
    </xf>
    <xf numFmtId="208" fontId="36" fillId="0" borderId="0" xfId="0" applyNumberFormat="1" applyFont="1" applyFill="1" applyBorder="1" applyAlignment="1">
      <alignment/>
    </xf>
    <xf numFmtId="208" fontId="36" fillId="0" borderId="0" xfId="0" applyNumberFormat="1" applyFont="1" applyFill="1" applyBorder="1" applyAlignment="1">
      <alignment vertical="top"/>
    </xf>
    <xf numFmtId="208" fontId="36" fillId="0" borderId="0" xfId="0" applyNumberFormat="1" applyFont="1" applyFill="1" applyBorder="1" applyAlignment="1">
      <alignment horizontal="right" vertical="top"/>
    </xf>
    <xf numFmtId="208" fontId="36" fillId="35" borderId="0" xfId="0" applyNumberFormat="1" applyFont="1" applyFill="1" applyBorder="1" applyAlignment="1">
      <alignment horizontal="right" vertical="top"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208" fontId="3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208" fontId="25" fillId="0" borderId="0" xfId="0" applyNumberFormat="1" applyFont="1" applyFill="1" applyBorder="1" applyAlignment="1">
      <alignment vertical="center"/>
    </xf>
    <xf numFmtId="208" fontId="0" fillId="0" borderId="0" xfId="0" applyNumberFormat="1" applyFont="1" applyFill="1" applyBorder="1" applyAlignment="1">
      <alignment/>
    </xf>
    <xf numFmtId="208" fontId="33" fillId="37" borderId="0" xfId="0" applyNumberFormat="1" applyFont="1" applyFill="1" applyBorder="1" applyAlignment="1">
      <alignment horizontal="left" vertical="center"/>
    </xf>
    <xf numFmtId="208" fontId="38" fillId="37" borderId="0" xfId="0" applyNumberFormat="1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 vertical="center"/>
    </xf>
    <xf numFmtId="208" fontId="0" fillId="0" borderId="0" xfId="0" applyNumberFormat="1" applyFont="1" applyFill="1" applyBorder="1" applyAlignment="1">
      <alignment vertical="center"/>
    </xf>
    <xf numFmtId="208" fontId="31" fillId="38" borderId="0" xfId="0" applyNumberFormat="1" applyFont="1" applyFill="1" applyAlignment="1">
      <alignment horizontal="center" vertical="center"/>
    </xf>
    <xf numFmtId="208" fontId="31" fillId="35" borderId="14" xfId="0" applyNumberFormat="1" applyFont="1" applyFill="1" applyBorder="1" applyAlignment="1">
      <alignment horizontal="center" vertical="center"/>
    </xf>
    <xf numFmtId="208" fontId="31" fillId="35" borderId="0" xfId="0" applyNumberFormat="1" applyFont="1" applyFill="1" applyAlignment="1">
      <alignment horizontal="center" vertical="center"/>
    </xf>
    <xf numFmtId="208" fontId="36" fillId="38" borderId="10" xfId="0" applyNumberFormat="1" applyFont="1" applyFill="1" applyBorder="1" applyAlignment="1">
      <alignment horizontal="center" vertical="center"/>
    </xf>
    <xf numFmtId="208" fontId="36" fillId="35" borderId="12" xfId="0" applyNumberFormat="1" applyFont="1" applyFill="1" applyBorder="1" applyAlignment="1">
      <alignment horizontal="center" vertical="center"/>
    </xf>
    <xf numFmtId="208" fontId="36" fillId="35" borderId="10" xfId="0" applyNumberFormat="1" applyFont="1" applyFill="1" applyBorder="1" applyAlignment="1">
      <alignment horizontal="center" vertical="center"/>
    </xf>
    <xf numFmtId="208" fontId="36" fillId="35" borderId="18" xfId="0" applyNumberFormat="1" applyFont="1" applyFill="1" applyBorder="1" applyAlignment="1">
      <alignment vertical="center"/>
    </xf>
    <xf numFmtId="220" fontId="36" fillId="38" borderId="10" xfId="0" applyNumberFormat="1" applyFont="1" applyFill="1" applyBorder="1" applyAlignment="1">
      <alignment horizontal="right" vertical="center" indent="2"/>
    </xf>
    <xf numFmtId="220" fontId="36" fillId="35" borderId="12" xfId="0" applyNumberFormat="1" applyFont="1" applyFill="1" applyBorder="1" applyAlignment="1">
      <alignment horizontal="right" vertical="center" indent="2"/>
    </xf>
    <xf numFmtId="220" fontId="36" fillId="35" borderId="10" xfId="0" applyNumberFormat="1" applyFont="1" applyFill="1" applyBorder="1" applyAlignment="1">
      <alignment horizontal="right" vertical="center" indent="2"/>
    </xf>
    <xf numFmtId="220" fontId="36" fillId="38" borderId="18" xfId="0" applyNumberFormat="1" applyFont="1" applyFill="1" applyBorder="1" applyAlignment="1">
      <alignment horizontal="right" vertical="center" indent="2"/>
    </xf>
    <xf numFmtId="220" fontId="36" fillId="35" borderId="19" xfId="0" applyNumberFormat="1" applyFont="1" applyFill="1" applyBorder="1" applyAlignment="1">
      <alignment horizontal="right" vertical="center" indent="2"/>
    </xf>
    <xf numFmtId="220" fontId="36" fillId="35" borderId="18" xfId="0" applyNumberFormat="1" applyFont="1" applyFill="1" applyBorder="1" applyAlignment="1">
      <alignment horizontal="right" vertical="center" indent="2"/>
    </xf>
    <xf numFmtId="208" fontId="36" fillId="35" borderId="15" xfId="0" applyNumberFormat="1" applyFont="1" applyFill="1" applyBorder="1" applyAlignment="1">
      <alignment vertical="center"/>
    </xf>
    <xf numFmtId="208" fontId="36" fillId="35" borderId="0" xfId="0" applyNumberFormat="1" applyFont="1" applyFill="1" applyBorder="1" applyAlignment="1">
      <alignment vertical="center"/>
    </xf>
    <xf numFmtId="208" fontId="36" fillId="35" borderId="10" xfId="0" applyNumberFormat="1" applyFont="1" applyFill="1" applyBorder="1" applyAlignment="1">
      <alignment vertical="center"/>
    </xf>
    <xf numFmtId="208" fontId="24" fillId="0" borderId="0" xfId="0" applyNumberFormat="1" applyFont="1" applyFill="1" applyAlignment="1">
      <alignment horizontal="left"/>
    </xf>
    <xf numFmtId="208" fontId="38" fillId="37" borderId="20" xfId="0" applyNumberFormat="1" applyFont="1" applyFill="1" applyBorder="1" applyAlignment="1">
      <alignment horizontal="center" vertical="center"/>
    </xf>
    <xf numFmtId="208" fontId="36" fillId="35" borderId="21" xfId="0" applyNumberFormat="1" applyFont="1" applyFill="1" applyBorder="1" applyAlignment="1">
      <alignment vertical="center"/>
    </xf>
    <xf numFmtId="208" fontId="36" fillId="38" borderId="22" xfId="0" applyNumberFormat="1" applyFont="1" applyFill="1" applyBorder="1" applyAlignment="1">
      <alignment horizontal="center" vertical="center"/>
    </xf>
    <xf numFmtId="208" fontId="36" fillId="35" borderId="21" xfId="0" applyNumberFormat="1" applyFont="1" applyFill="1" applyBorder="1" applyAlignment="1">
      <alignment horizontal="center" vertical="center"/>
    </xf>
    <xf numFmtId="208" fontId="36" fillId="0" borderId="10" xfId="0" applyNumberFormat="1" applyFont="1" applyFill="1" applyBorder="1" applyAlignment="1">
      <alignment vertical="center"/>
    </xf>
    <xf numFmtId="220" fontId="36" fillId="38" borderId="10" xfId="66" applyNumberFormat="1" applyFont="1" applyFill="1" applyBorder="1" applyAlignment="1">
      <alignment horizontal="right" vertical="center" indent="5"/>
    </xf>
    <xf numFmtId="220" fontId="36" fillId="0" borderId="10" xfId="66" applyNumberFormat="1" applyFont="1" applyFill="1" applyBorder="1" applyAlignment="1">
      <alignment horizontal="right" vertical="center" indent="5"/>
    </xf>
    <xf numFmtId="208" fontId="36" fillId="0" borderId="18" xfId="0" applyNumberFormat="1" applyFont="1" applyFill="1" applyBorder="1" applyAlignment="1">
      <alignment vertical="center"/>
    </xf>
    <xf numFmtId="220" fontId="36" fillId="38" borderId="18" xfId="66" applyNumberFormat="1" applyFont="1" applyFill="1" applyBorder="1" applyAlignment="1">
      <alignment horizontal="right" vertical="center" indent="5"/>
    </xf>
    <xf numFmtId="220" fontId="36" fillId="0" borderId="18" xfId="66" applyNumberFormat="1" applyFont="1" applyFill="1" applyBorder="1" applyAlignment="1">
      <alignment horizontal="right" vertical="center" indent="5"/>
    </xf>
    <xf numFmtId="208" fontId="31" fillId="0" borderId="18" xfId="0" applyNumberFormat="1" applyFont="1" applyFill="1" applyBorder="1" applyAlignment="1">
      <alignment vertical="center"/>
    </xf>
    <xf numFmtId="220" fontId="31" fillId="38" borderId="18" xfId="66" applyNumberFormat="1" applyFont="1" applyFill="1" applyBorder="1" applyAlignment="1">
      <alignment horizontal="right" vertical="center" indent="5"/>
    </xf>
    <xf numFmtId="220" fontId="31" fillId="0" borderId="18" xfId="66" applyNumberFormat="1" applyFont="1" applyFill="1" applyBorder="1" applyAlignment="1">
      <alignment horizontal="right" vertical="center" indent="5"/>
    </xf>
    <xf numFmtId="208" fontId="39" fillId="0" borderId="0" xfId="0" applyNumberFormat="1" applyFont="1" applyFill="1" applyAlignment="1">
      <alignment/>
    </xf>
    <xf numFmtId="208" fontId="24" fillId="0" borderId="0" xfId="0" applyNumberFormat="1" applyFont="1" applyFill="1" applyAlignment="1">
      <alignment/>
    </xf>
    <xf numFmtId="208" fontId="38" fillId="37" borderId="0" xfId="0" applyNumberFormat="1" applyFont="1" applyFill="1" applyBorder="1" applyAlignment="1">
      <alignment vertical="center"/>
    </xf>
    <xf numFmtId="208" fontId="35" fillId="37" borderId="0" xfId="0" applyNumberFormat="1" applyFont="1" applyFill="1" applyBorder="1" applyAlignment="1">
      <alignment vertical="center"/>
    </xf>
    <xf numFmtId="208" fontId="36" fillId="0" borderId="0" xfId="0" applyNumberFormat="1" applyFont="1" applyFill="1" applyBorder="1" applyAlignment="1">
      <alignment horizontal="center" vertical="center"/>
    </xf>
    <xf numFmtId="208" fontId="31" fillId="38" borderId="14" xfId="0" applyNumberFormat="1" applyFont="1" applyFill="1" applyBorder="1" applyAlignment="1">
      <alignment horizontal="center" vertical="center"/>
    </xf>
    <xf numFmtId="208" fontId="31" fillId="35" borderId="0" xfId="0" applyNumberFormat="1" applyFont="1" applyFill="1" applyBorder="1" applyAlignment="1">
      <alignment horizontal="center" vertical="center"/>
    </xf>
    <xf numFmtId="208" fontId="36" fillId="0" borderId="0" xfId="0" applyNumberFormat="1" applyFont="1" applyFill="1" applyBorder="1" applyAlignment="1">
      <alignment vertical="center"/>
    </xf>
    <xf numFmtId="208" fontId="36" fillId="38" borderId="14" xfId="0" applyNumberFormat="1" applyFont="1" applyFill="1" applyBorder="1" applyAlignment="1">
      <alignment horizontal="center" vertical="center"/>
    </xf>
    <xf numFmtId="208" fontId="36" fillId="35" borderId="0" xfId="0" applyNumberFormat="1" applyFont="1" applyFill="1" applyBorder="1" applyAlignment="1">
      <alignment horizontal="center" vertical="center"/>
    </xf>
    <xf numFmtId="208" fontId="31" fillId="0" borderId="10" xfId="0" applyNumberFormat="1" applyFont="1" applyFill="1" applyBorder="1" applyAlignment="1">
      <alignment vertical="center"/>
    </xf>
    <xf numFmtId="220" fontId="36" fillId="38" borderId="12" xfId="0" applyNumberFormat="1" applyFont="1" applyFill="1" applyBorder="1" applyAlignment="1">
      <alignment vertical="center"/>
    </xf>
    <xf numFmtId="220" fontId="36" fillId="35" borderId="10" xfId="0" applyNumberFormat="1" applyFont="1" applyFill="1" applyBorder="1" applyAlignment="1">
      <alignment vertical="center"/>
    </xf>
    <xf numFmtId="208" fontId="36" fillId="0" borderId="0" xfId="0" applyNumberFormat="1" applyFont="1" applyFill="1" applyAlignment="1">
      <alignment vertical="center"/>
    </xf>
    <xf numFmtId="208" fontId="36" fillId="0" borderId="0" xfId="0" applyNumberFormat="1" applyFont="1" applyFill="1" applyAlignment="1">
      <alignment/>
    </xf>
    <xf numFmtId="208" fontId="36" fillId="0" borderId="0" xfId="0" applyNumberFormat="1" applyFont="1" applyFill="1" applyBorder="1" applyAlignment="1">
      <alignment/>
    </xf>
    <xf numFmtId="208" fontId="28" fillId="0" borderId="0" xfId="0" applyNumberFormat="1" applyFont="1" applyFill="1" applyBorder="1" applyAlignment="1">
      <alignment/>
    </xf>
    <xf numFmtId="208" fontId="40" fillId="0" borderId="0" xfId="0" applyNumberFormat="1" applyFont="1" applyFill="1" applyBorder="1" applyAlignment="1">
      <alignment/>
    </xf>
    <xf numFmtId="208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3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208" fontId="38" fillId="37" borderId="0" xfId="0" applyNumberFormat="1" applyFont="1" applyFill="1" applyBorder="1" applyAlignment="1">
      <alignment vertical="top"/>
    </xf>
    <xf numFmtId="208" fontId="35" fillId="37" borderId="0" xfId="0" applyNumberFormat="1" applyFont="1" applyFill="1" applyBorder="1" applyAlignment="1">
      <alignment/>
    </xf>
    <xf numFmtId="208" fontId="31" fillId="39" borderId="23" xfId="0" applyNumberFormat="1" applyFont="1" applyFill="1" applyBorder="1" applyAlignment="1">
      <alignment vertical="center"/>
    </xf>
    <xf numFmtId="208" fontId="36" fillId="39" borderId="24" xfId="0" applyNumberFormat="1" applyFont="1" applyFill="1" applyBorder="1" applyAlignment="1">
      <alignment horizontal="left" vertical="center"/>
    </xf>
    <xf numFmtId="208" fontId="36" fillId="39" borderId="24" xfId="0" applyNumberFormat="1" applyFont="1" applyFill="1" applyBorder="1" applyAlignment="1">
      <alignment horizontal="center" vertical="center"/>
    </xf>
    <xf numFmtId="208" fontId="35" fillId="39" borderId="24" xfId="0" applyNumberFormat="1" applyFont="1" applyFill="1" applyBorder="1" applyAlignment="1">
      <alignment horizontal="center" vertical="center"/>
    </xf>
    <xf numFmtId="208" fontId="35" fillId="39" borderId="24" xfId="0" applyNumberFormat="1" applyFont="1" applyFill="1" applyBorder="1" applyAlignment="1">
      <alignment horizontal="center"/>
    </xf>
    <xf numFmtId="208" fontId="35" fillId="39" borderId="25" xfId="0" applyNumberFormat="1" applyFont="1" applyFill="1" applyBorder="1" applyAlignment="1">
      <alignment horizontal="center"/>
    </xf>
    <xf numFmtId="208" fontId="36" fillId="39" borderId="26" xfId="0" applyNumberFormat="1" applyFont="1" applyFill="1" applyBorder="1" applyAlignment="1">
      <alignment vertical="center"/>
    </xf>
    <xf numFmtId="208" fontId="31" fillId="39" borderId="27" xfId="0" applyNumberFormat="1" applyFont="1" applyFill="1" applyBorder="1" applyAlignment="1">
      <alignment vertical="center"/>
    </xf>
    <xf numFmtId="208" fontId="36" fillId="39" borderId="27" xfId="0" applyNumberFormat="1" applyFont="1" applyFill="1" applyBorder="1" applyAlignment="1">
      <alignment vertical="center"/>
    </xf>
    <xf numFmtId="208" fontId="35" fillId="39" borderId="27" xfId="0" applyNumberFormat="1" applyFont="1" applyFill="1" applyBorder="1" applyAlignment="1">
      <alignment vertical="center"/>
    </xf>
    <xf numFmtId="208" fontId="35" fillId="39" borderId="27" xfId="0" applyNumberFormat="1" applyFont="1" applyFill="1" applyBorder="1" applyAlignment="1">
      <alignment/>
    </xf>
    <xf numFmtId="208" fontId="35" fillId="39" borderId="28" xfId="0" applyNumberFormat="1" applyFont="1" applyFill="1" applyBorder="1" applyAlignment="1">
      <alignment/>
    </xf>
    <xf numFmtId="208" fontId="36" fillId="39" borderId="29" xfId="0" applyNumberFormat="1" applyFont="1" applyFill="1" applyBorder="1" applyAlignment="1">
      <alignment vertical="center"/>
    </xf>
    <xf numFmtId="208" fontId="31" fillId="40" borderId="24" xfId="0" applyNumberFormat="1" applyFont="1" applyFill="1" applyBorder="1" applyAlignment="1">
      <alignment vertical="center"/>
    </xf>
    <xf numFmtId="208" fontId="36" fillId="40" borderId="30" xfId="0" applyNumberFormat="1" applyFont="1" applyFill="1" applyBorder="1" applyAlignment="1">
      <alignment vertical="center"/>
    </xf>
    <xf numFmtId="208" fontId="36" fillId="40" borderId="31" xfId="0" applyNumberFormat="1" applyFont="1" applyFill="1" applyBorder="1" applyAlignment="1">
      <alignment vertical="center"/>
    </xf>
    <xf numFmtId="208" fontId="31" fillId="40" borderId="0" xfId="0" applyNumberFormat="1" applyFont="1" applyFill="1" applyBorder="1" applyAlignment="1">
      <alignment vertical="center"/>
    </xf>
    <xf numFmtId="208" fontId="36" fillId="40" borderId="30" xfId="0" applyNumberFormat="1" applyFont="1" applyFill="1" applyBorder="1" applyAlignment="1">
      <alignment/>
    </xf>
    <xf numFmtId="208" fontId="36" fillId="40" borderId="31" xfId="0" applyNumberFormat="1" applyFont="1" applyFill="1" applyBorder="1" applyAlignment="1">
      <alignment/>
    </xf>
    <xf numFmtId="208" fontId="36" fillId="39" borderId="32" xfId="0" applyNumberFormat="1" applyFont="1" applyFill="1" applyBorder="1" applyAlignment="1">
      <alignment vertical="top" wrapText="1"/>
    </xf>
    <xf numFmtId="208" fontId="36" fillId="40" borderId="33" xfId="0" applyNumberFormat="1" applyFont="1" applyFill="1" applyBorder="1" applyAlignment="1">
      <alignment vertical="top" wrapText="1"/>
    </xf>
    <xf numFmtId="208" fontId="31" fillId="38" borderId="34" xfId="0" applyNumberFormat="1" applyFont="1" applyFill="1" applyBorder="1" applyAlignment="1">
      <alignment horizontal="center" vertical="top" wrapText="1"/>
    </xf>
    <xf numFmtId="208" fontId="36" fillId="40" borderId="32" xfId="0" applyNumberFormat="1" applyFont="1" applyFill="1" applyBorder="1" applyAlignment="1">
      <alignment vertical="top" wrapText="1"/>
    </xf>
    <xf numFmtId="208" fontId="36" fillId="35" borderId="35" xfId="0" applyNumberFormat="1" applyFont="1" applyFill="1" applyBorder="1" applyAlignment="1">
      <alignment vertical="center"/>
    </xf>
    <xf numFmtId="208" fontId="31" fillId="35" borderId="35" xfId="0" applyNumberFormat="1" applyFont="1" applyFill="1" applyBorder="1" applyAlignment="1">
      <alignment vertical="center"/>
    </xf>
    <xf numFmtId="208" fontId="36" fillId="35" borderId="36" xfId="0" applyNumberFormat="1" applyFont="1" applyFill="1" applyBorder="1" applyAlignment="1">
      <alignment horizontal="center" vertical="center"/>
    </xf>
    <xf numFmtId="208" fontId="0" fillId="35" borderId="13" xfId="0" applyNumberFormat="1" applyFont="1" applyFill="1" applyBorder="1" applyAlignment="1">
      <alignment vertical="center"/>
    </xf>
    <xf numFmtId="208" fontId="0" fillId="35" borderId="0" xfId="0" applyNumberFormat="1" applyFont="1" applyFill="1" applyBorder="1" applyAlignment="1">
      <alignment vertical="center"/>
    </xf>
    <xf numFmtId="208" fontId="31" fillId="38" borderId="10" xfId="0" applyNumberFormat="1" applyFont="1" applyFill="1" applyBorder="1" applyAlignment="1">
      <alignment vertical="center"/>
    </xf>
    <xf numFmtId="224" fontId="36" fillId="38" borderId="10" xfId="0" applyNumberFormat="1" applyFont="1" applyFill="1" applyBorder="1" applyAlignment="1">
      <alignment horizontal="left" vertical="center"/>
    </xf>
    <xf numFmtId="220" fontId="36" fillId="38" borderId="37" xfId="0" applyNumberFormat="1" applyFont="1" applyFill="1" applyBorder="1" applyAlignment="1">
      <alignment vertical="center"/>
    </xf>
    <xf numFmtId="224" fontId="36" fillId="35" borderId="18" xfId="0" applyNumberFormat="1" applyFont="1" applyFill="1" applyBorder="1" applyAlignment="1">
      <alignment horizontal="left" vertical="center"/>
    </xf>
    <xf numFmtId="220" fontId="36" fillId="35" borderId="38" xfId="0" applyNumberFormat="1" applyFont="1" applyFill="1" applyBorder="1" applyAlignment="1">
      <alignment vertical="center"/>
    </xf>
    <xf numFmtId="208" fontId="31" fillId="38" borderId="18" xfId="0" applyNumberFormat="1" applyFont="1" applyFill="1" applyBorder="1" applyAlignment="1">
      <alignment vertical="center"/>
    </xf>
    <xf numFmtId="220" fontId="36" fillId="38" borderId="38" xfId="0" applyNumberFormat="1" applyFont="1" applyFill="1" applyBorder="1" applyAlignment="1">
      <alignment vertical="center"/>
    </xf>
    <xf numFmtId="208" fontId="40" fillId="0" borderId="0" xfId="0" applyNumberFormat="1" applyFont="1" applyFill="1" applyAlignment="1">
      <alignment/>
    </xf>
    <xf numFmtId="208" fontId="41" fillId="0" borderId="0" xfId="0" applyNumberFormat="1" applyFont="1" applyFill="1" applyAlignment="1">
      <alignment/>
    </xf>
    <xf numFmtId="208" fontId="42" fillId="0" borderId="0" xfId="0" applyNumberFormat="1" applyFont="1" applyFill="1" applyAlignment="1">
      <alignment/>
    </xf>
    <xf numFmtId="208" fontId="31" fillId="0" borderId="0" xfId="0" applyNumberFormat="1" applyFont="1" applyFill="1" applyAlignment="1">
      <alignment/>
    </xf>
    <xf numFmtId="208" fontId="38" fillId="37" borderId="39" xfId="0" applyNumberFormat="1" applyFont="1" applyFill="1" applyBorder="1" applyAlignment="1">
      <alignment vertical="center"/>
    </xf>
    <xf numFmtId="208" fontId="31" fillId="40" borderId="23" xfId="0" applyNumberFormat="1" applyFont="1" applyFill="1" applyBorder="1" applyAlignment="1">
      <alignment/>
    </xf>
    <xf numFmtId="208" fontId="36" fillId="40" borderId="40" xfId="0" applyNumberFormat="1" applyFont="1" applyFill="1" applyBorder="1" applyAlignment="1">
      <alignment/>
    </xf>
    <xf numFmtId="208" fontId="36" fillId="40" borderId="41" xfId="0" applyNumberFormat="1" applyFont="1" applyFill="1" applyBorder="1" applyAlignment="1">
      <alignment/>
    </xf>
    <xf numFmtId="208" fontId="36" fillId="0" borderId="0" xfId="0" applyNumberFormat="1" applyFont="1" applyFill="1" applyBorder="1" applyAlignment="1">
      <alignment vertical="top" wrapText="1"/>
    </xf>
    <xf numFmtId="208" fontId="36" fillId="40" borderId="42" xfId="0" applyNumberFormat="1" applyFont="1" applyFill="1" applyBorder="1" applyAlignment="1">
      <alignment vertical="top" wrapText="1"/>
    </xf>
    <xf numFmtId="208" fontId="31" fillId="38" borderId="43" xfId="0" applyNumberFormat="1" applyFont="1" applyFill="1" applyBorder="1" applyAlignment="1">
      <alignment vertical="top" wrapText="1"/>
    </xf>
    <xf numFmtId="208" fontId="28" fillId="0" borderId="0" xfId="0" applyNumberFormat="1" applyFont="1" applyFill="1" applyBorder="1" applyAlignment="1">
      <alignment vertical="top" wrapText="1"/>
    </xf>
    <xf numFmtId="208" fontId="36" fillId="35" borderId="38" xfId="0" applyNumberFormat="1" applyFont="1" applyFill="1" applyBorder="1" applyAlignment="1">
      <alignment horizontal="center" vertical="center"/>
    </xf>
    <xf numFmtId="208" fontId="36" fillId="35" borderId="19" xfId="0" applyNumberFormat="1" applyFont="1" applyFill="1" applyBorder="1" applyAlignment="1">
      <alignment horizontal="center" vertical="center"/>
    </xf>
    <xf numFmtId="208" fontId="31" fillId="0" borderId="0" xfId="0" applyNumberFormat="1" applyFont="1" applyFill="1" applyBorder="1" applyAlignment="1">
      <alignment vertical="center"/>
    </xf>
    <xf numFmtId="220" fontId="36" fillId="35" borderId="0" xfId="0" applyNumberFormat="1" applyFont="1" applyFill="1" applyBorder="1" applyAlignment="1">
      <alignment vertical="center"/>
    </xf>
    <xf numFmtId="220" fontId="36" fillId="38" borderId="14" xfId="0" applyNumberFormat="1" applyFont="1" applyFill="1" applyBorder="1" applyAlignment="1">
      <alignment vertical="center"/>
    </xf>
    <xf numFmtId="208" fontId="36" fillId="0" borderId="10" xfId="0" applyNumberFormat="1" applyFont="1" applyBorder="1" applyAlignment="1">
      <alignment horizontal="left" vertical="center" indent="1"/>
    </xf>
    <xf numFmtId="208" fontId="31" fillId="35" borderId="0" xfId="0" applyNumberFormat="1" applyFont="1" applyFill="1" applyBorder="1" applyAlignment="1">
      <alignment horizontal="left" vertical="center" wrapText="1"/>
    </xf>
    <xf numFmtId="208" fontId="31" fillId="35" borderId="10" xfId="0" applyNumberFormat="1" applyFont="1" applyFill="1" applyBorder="1" applyAlignment="1">
      <alignment horizontal="left" vertical="center" wrapText="1"/>
    </xf>
    <xf numFmtId="208" fontId="33" fillId="37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208" fontId="38" fillId="37" borderId="44" xfId="0" applyNumberFormat="1" applyFont="1" applyFill="1" applyBorder="1" applyAlignment="1">
      <alignment horizontal="center" vertical="center"/>
    </xf>
    <xf numFmtId="208" fontId="38" fillId="37" borderId="0" xfId="0" applyNumberFormat="1" applyFont="1" applyFill="1" applyBorder="1" applyAlignment="1">
      <alignment horizontal="center" vertical="center"/>
    </xf>
    <xf numFmtId="208" fontId="31" fillId="35" borderId="10" xfId="0" applyNumberFormat="1" applyFont="1" applyFill="1" applyBorder="1" applyAlignment="1">
      <alignment vertical="center"/>
    </xf>
    <xf numFmtId="208" fontId="36" fillId="35" borderId="18" xfId="0" applyNumberFormat="1" applyFont="1" applyFill="1" applyBorder="1" applyAlignment="1">
      <alignment vertical="center"/>
    </xf>
    <xf numFmtId="208" fontId="31" fillId="35" borderId="0" xfId="0" applyNumberFormat="1" applyFont="1" applyFill="1" applyAlignment="1">
      <alignment vertical="center"/>
    </xf>
    <xf numFmtId="208" fontId="33" fillId="37" borderId="0" xfId="0" applyNumberFormat="1" applyFont="1" applyFill="1" applyBorder="1" applyAlignment="1">
      <alignment horizontal="left" vertical="center"/>
    </xf>
    <xf numFmtId="208" fontId="33" fillId="37" borderId="45" xfId="0" applyNumberFormat="1" applyFont="1" applyFill="1" applyBorder="1" applyAlignment="1">
      <alignment horizontal="left" vertical="center"/>
    </xf>
    <xf numFmtId="208" fontId="38" fillId="37" borderId="4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208" fontId="24" fillId="0" borderId="0" xfId="0" applyNumberFormat="1" applyFont="1" applyFill="1" applyAlignment="1">
      <alignment horizontal="left" wrapText="1"/>
    </xf>
    <xf numFmtId="208" fontId="21" fillId="0" borderId="0" xfId="0" applyNumberFormat="1" applyFont="1" applyFill="1" applyAlignment="1">
      <alignment horizontal="left"/>
    </xf>
    <xf numFmtId="208" fontId="31" fillId="38" borderId="46" xfId="0" applyNumberFormat="1" applyFont="1" applyFill="1" applyBorder="1" applyAlignment="1">
      <alignment horizontal="center" vertical="top" wrapText="1"/>
    </xf>
    <xf numFmtId="208" fontId="31" fillId="38" borderId="29" xfId="0" applyNumberFormat="1" applyFont="1" applyFill="1" applyBorder="1" applyAlignment="1">
      <alignment horizontal="center" vertical="top" wrapText="1"/>
    </xf>
    <xf numFmtId="208" fontId="31" fillId="38" borderId="32" xfId="0" applyNumberFormat="1" applyFont="1" applyFill="1" applyBorder="1" applyAlignment="1">
      <alignment horizontal="center" vertical="top" wrapText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test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showGridLines="0" showRowColHeaders="0" tabSelected="1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125" style="2" customWidth="1"/>
  </cols>
  <sheetData>
    <row r="1" ht="4.5" customHeight="1"/>
    <row r="2" spans="2:9" ht="15" customHeight="1">
      <c r="B2" s="3"/>
      <c r="C2" s="4"/>
      <c r="D2" s="4"/>
      <c r="E2" s="4"/>
      <c r="G2" s="5" t="s">
        <v>0</v>
      </c>
      <c r="H2" s="5"/>
      <c r="I2" s="5"/>
    </row>
    <row r="3" spans="2:9" ht="15" customHeight="1">
      <c r="B3" s="4"/>
      <c r="C3" s="4"/>
      <c r="D3" s="4"/>
      <c r="E3" s="4"/>
      <c r="G3" s="6" t="s">
        <v>1</v>
      </c>
      <c r="H3" s="6"/>
      <c r="I3" s="6"/>
    </row>
    <row r="4" spans="2:10" ht="15" customHeight="1">
      <c r="B4" s="4"/>
      <c r="C4" s="4"/>
      <c r="D4" s="4"/>
      <c r="E4" s="4"/>
      <c r="G4" s="6" t="s">
        <v>2</v>
      </c>
      <c r="H4" s="6"/>
      <c r="I4" s="6"/>
      <c r="J4" s="7"/>
    </row>
    <row r="5" spans="2:10" ht="15" customHeight="1">
      <c r="B5" s="4"/>
      <c r="C5" s="4"/>
      <c r="D5" s="4"/>
      <c r="E5" s="4"/>
      <c r="G5" s="6" t="s">
        <v>3</v>
      </c>
      <c r="H5" s="6"/>
      <c r="I5" s="6"/>
      <c r="J5" s="7"/>
    </row>
    <row r="6" spans="2:10" ht="15" customHeight="1">
      <c r="B6" s="4"/>
      <c r="C6" s="4"/>
      <c r="D6" s="4"/>
      <c r="E6" s="4"/>
      <c r="G6" s="6" t="s">
        <v>4</v>
      </c>
      <c r="H6" s="6"/>
      <c r="I6" s="6"/>
      <c r="J6" s="7"/>
    </row>
    <row r="7" spans="2:9" ht="15" customHeight="1">
      <c r="B7" s="4"/>
      <c r="C7" s="4"/>
      <c r="D7" s="4"/>
      <c r="E7" s="4"/>
      <c r="G7" s="6" t="s">
        <v>5</v>
      </c>
      <c r="H7" s="6"/>
      <c r="I7" s="6"/>
    </row>
    <row r="8" spans="1:10" s="9" customFormat="1" ht="13.5" customHeight="1">
      <c r="A8" s="8"/>
      <c r="B8" s="4"/>
      <c r="C8" s="4"/>
      <c r="D8" s="4"/>
      <c r="E8" s="4"/>
      <c r="G8" s="6" t="s">
        <v>6</v>
      </c>
      <c r="H8" s="6"/>
      <c r="I8" s="6"/>
      <c r="J8" s="4"/>
    </row>
    <row r="9" spans="1:9" s="9" customFormat="1" ht="15" customHeight="1">
      <c r="A9" s="8"/>
      <c r="B9" s="10"/>
      <c r="C9" s="11"/>
      <c r="D9" s="12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1:10" s="9" customFormat="1" ht="15" customHeight="1">
      <c r="A14" s="8"/>
      <c r="B14" s="13" t="s">
        <v>7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>
      <c r="A15" s="8"/>
      <c r="B15" s="14" t="s">
        <v>109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>
      <c r="A16" s="8"/>
      <c r="B16" s="5"/>
      <c r="J16" s="4"/>
    </row>
    <row r="17" spans="1:10" s="9" customFormat="1" ht="15" customHeight="1">
      <c r="A17" s="8"/>
      <c r="B17" s="4"/>
      <c r="J17" s="4"/>
    </row>
    <row r="18" spans="1:10" s="18" customFormat="1" ht="15" customHeight="1">
      <c r="A18" s="15">
        <v>0</v>
      </c>
      <c r="B18" s="172" t="s">
        <v>8</v>
      </c>
      <c r="C18" s="16"/>
      <c r="D18" s="174" t="s">
        <v>9</v>
      </c>
      <c r="E18" s="175"/>
      <c r="F18" s="174" t="s">
        <v>10</v>
      </c>
      <c r="G18" s="176"/>
      <c r="H18" s="174" t="s">
        <v>11</v>
      </c>
      <c r="I18" s="175"/>
      <c r="J18" s="17"/>
    </row>
    <row r="19" spans="1:10" s="9" customFormat="1" ht="6" customHeight="1">
      <c r="A19" s="8"/>
      <c r="B19" s="172"/>
      <c r="J19" s="4"/>
    </row>
    <row r="20" spans="1:10" s="9" customFormat="1" ht="15" customHeight="1">
      <c r="A20" s="15">
        <v>0</v>
      </c>
      <c r="B20" s="173"/>
      <c r="C20" s="19"/>
      <c r="D20" s="20" t="s">
        <v>110</v>
      </c>
      <c r="E20" s="21" t="s">
        <v>111</v>
      </c>
      <c r="F20" s="22" t="s">
        <v>110</v>
      </c>
      <c r="G20" s="23" t="s">
        <v>111</v>
      </c>
      <c r="H20" s="20" t="s">
        <v>110</v>
      </c>
      <c r="I20" s="21" t="s">
        <v>111</v>
      </c>
      <c r="J20" s="4"/>
    </row>
    <row r="21" spans="1:10" s="32" customFormat="1" ht="15" customHeight="1">
      <c r="A21" s="24">
        <v>0</v>
      </c>
      <c r="B21" s="25" t="s">
        <v>12</v>
      </c>
      <c r="C21" s="26" t="s">
        <v>13</v>
      </c>
      <c r="D21" s="27">
        <v>8157.2</v>
      </c>
      <c r="E21" s="28">
        <v>7337.4</v>
      </c>
      <c r="F21" s="29">
        <v>8802.2</v>
      </c>
      <c r="G21" s="30">
        <v>7909.2</v>
      </c>
      <c r="H21" s="27">
        <v>8196.8</v>
      </c>
      <c r="I21" s="28">
        <v>8064.5</v>
      </c>
      <c r="J21" s="31"/>
    </row>
    <row r="22" spans="1:10" s="32" customFormat="1" ht="15" customHeight="1">
      <c r="A22" s="24">
        <v>0</v>
      </c>
      <c r="B22" s="33" t="s">
        <v>14</v>
      </c>
      <c r="C22" s="26" t="s">
        <v>13</v>
      </c>
      <c r="D22" s="34">
        <v>0</v>
      </c>
      <c r="E22" s="35">
        <v>0</v>
      </c>
      <c r="F22" s="29">
        <v>55.1</v>
      </c>
      <c r="G22" s="30">
        <v>51.7</v>
      </c>
      <c r="H22" s="34">
        <v>-1.5</v>
      </c>
      <c r="I22" s="35">
        <v>-5.9</v>
      </c>
      <c r="J22" s="31"/>
    </row>
    <row r="23" spans="1:10" s="32" customFormat="1" ht="15" customHeight="1">
      <c r="A23" s="24">
        <v>0</v>
      </c>
      <c r="B23" s="36" t="s">
        <v>15</v>
      </c>
      <c r="C23" s="37" t="s">
        <v>13</v>
      </c>
      <c r="D23" s="38">
        <v>9747.2</v>
      </c>
      <c r="E23" s="39">
        <v>8400.1</v>
      </c>
      <c r="F23" s="40">
        <v>10660.5</v>
      </c>
      <c r="G23" s="41">
        <v>9021.3</v>
      </c>
      <c r="H23" s="38">
        <v>9965.7</v>
      </c>
      <c r="I23" s="39">
        <v>9026.8</v>
      </c>
      <c r="J23" s="31"/>
    </row>
    <row r="24" spans="1:10" s="32" customFormat="1" ht="15" customHeight="1">
      <c r="A24" s="24">
        <v>0</v>
      </c>
      <c r="B24" s="42" t="s">
        <v>14</v>
      </c>
      <c r="C24" s="43" t="s">
        <v>13</v>
      </c>
      <c r="D24" s="44">
        <v>0</v>
      </c>
      <c r="E24" s="45">
        <v>0</v>
      </c>
      <c r="F24" s="46">
        <v>15</v>
      </c>
      <c r="G24" s="47">
        <v>15</v>
      </c>
      <c r="H24" s="44">
        <v>63.2</v>
      </c>
      <c r="I24" s="45">
        <v>131.9</v>
      </c>
      <c r="J24" s="31"/>
    </row>
    <row r="25" spans="1:10" s="32" customFormat="1" ht="15" customHeight="1">
      <c r="A25" s="24">
        <v>0</v>
      </c>
      <c r="B25" s="48" t="s">
        <v>16</v>
      </c>
      <c r="C25" s="49" t="s">
        <v>13</v>
      </c>
      <c r="D25" s="27">
        <v>1590.000000000001</v>
      </c>
      <c r="E25" s="28">
        <v>1062.7000000000007</v>
      </c>
      <c r="F25" s="29">
        <v>1858.2999999999993</v>
      </c>
      <c r="G25" s="30">
        <v>1112.0999999999995</v>
      </c>
      <c r="H25" s="27">
        <v>1768.9000000000015</v>
      </c>
      <c r="I25" s="28">
        <v>962.2999999999993</v>
      </c>
      <c r="J25" s="31"/>
    </row>
    <row r="26" spans="1:10" s="32" customFormat="1" ht="15" customHeight="1">
      <c r="A26" s="24">
        <v>0</v>
      </c>
      <c r="B26" s="171" t="s">
        <v>17</v>
      </c>
      <c r="C26" s="171"/>
      <c r="D26" s="44">
        <v>19.491982543029483</v>
      </c>
      <c r="E26" s="45">
        <v>14.48333197045276</v>
      </c>
      <c r="F26" s="46">
        <v>21.111767512667278</v>
      </c>
      <c r="G26" s="47">
        <v>14.060840540130474</v>
      </c>
      <c r="H26" s="44">
        <v>21.580372828420867</v>
      </c>
      <c r="I26" s="45">
        <v>11.932543865087721</v>
      </c>
      <c r="J26" s="31"/>
    </row>
    <row r="27" spans="1:10" s="9" customFormat="1" ht="12" customHeight="1">
      <c r="A27" s="8"/>
      <c r="B27" s="50" t="s">
        <v>18</v>
      </c>
      <c r="C27" s="51"/>
      <c r="D27" s="52"/>
      <c r="E27" s="52"/>
      <c r="F27" s="52"/>
      <c r="G27" s="53"/>
      <c r="H27" s="52"/>
      <c r="I27" s="52"/>
      <c r="J27" s="2"/>
    </row>
    <row r="28" spans="2:10" ht="19.5" customHeight="1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5" customHeight="1">
      <c r="A29" s="15">
        <v>1</v>
      </c>
      <c r="B29" s="172" t="s">
        <v>8</v>
      </c>
      <c r="C29" s="16"/>
      <c r="D29" s="174" t="s">
        <v>9</v>
      </c>
      <c r="E29" s="175"/>
      <c r="F29" s="174" t="s">
        <v>10</v>
      </c>
      <c r="G29" s="176"/>
      <c r="H29" s="174" t="s">
        <v>11</v>
      </c>
      <c r="I29" s="175"/>
      <c r="J29" s="17"/>
    </row>
    <row r="30" spans="1:10" s="9" customFormat="1" ht="6" customHeight="1">
      <c r="A30" s="8"/>
      <c r="B30" s="172"/>
      <c r="J30" s="4"/>
    </row>
    <row r="31" spans="1:10" ht="15" customHeight="1">
      <c r="A31" s="15">
        <v>1</v>
      </c>
      <c r="B31" s="173"/>
      <c r="C31" s="19"/>
      <c r="D31" s="20" t="s">
        <v>110</v>
      </c>
      <c r="E31" s="21" t="s">
        <v>111</v>
      </c>
      <c r="F31" s="22" t="s">
        <v>110</v>
      </c>
      <c r="G31" s="23" t="s">
        <v>111</v>
      </c>
      <c r="H31" s="20" t="s">
        <v>110</v>
      </c>
      <c r="I31" s="21" t="s">
        <v>111</v>
      </c>
      <c r="J31" s="4"/>
    </row>
    <row r="32" spans="1:10" ht="15" customHeight="1">
      <c r="A32" s="15">
        <v>1</v>
      </c>
      <c r="B32" s="25" t="s">
        <v>19</v>
      </c>
      <c r="C32" s="26" t="s">
        <v>13</v>
      </c>
      <c r="D32" s="27">
        <v>11994.8</v>
      </c>
      <c r="E32" s="28">
        <v>13683.4</v>
      </c>
      <c r="F32" s="29">
        <v>14104.1</v>
      </c>
      <c r="G32" s="30">
        <v>15413.5</v>
      </c>
      <c r="H32" s="27">
        <v>15264.6</v>
      </c>
      <c r="I32" s="28">
        <v>16112</v>
      </c>
      <c r="J32" s="4"/>
    </row>
    <row r="33" spans="1:10" s="9" customFormat="1" ht="15" customHeight="1">
      <c r="A33" s="15">
        <v>1</v>
      </c>
      <c r="B33" s="33" t="s">
        <v>20</v>
      </c>
      <c r="C33" s="26" t="s">
        <v>13</v>
      </c>
      <c r="D33" s="34">
        <v>0</v>
      </c>
      <c r="E33" s="35">
        <v>0</v>
      </c>
      <c r="F33" s="29">
        <v>11.3</v>
      </c>
      <c r="G33" s="30">
        <v>13.5</v>
      </c>
      <c r="H33" s="34">
        <v>-3.2</v>
      </c>
      <c r="I33" s="35">
        <v>-7.1</v>
      </c>
      <c r="J33" s="4"/>
    </row>
    <row r="34" spans="1:10" s="9" customFormat="1" ht="15" customHeight="1">
      <c r="A34" s="15">
        <v>1</v>
      </c>
      <c r="B34" s="36" t="s">
        <v>15</v>
      </c>
      <c r="C34" s="37" t="s">
        <v>13</v>
      </c>
      <c r="D34" s="38">
        <v>12586.8</v>
      </c>
      <c r="E34" s="39">
        <v>14419</v>
      </c>
      <c r="F34" s="40">
        <v>14951.9</v>
      </c>
      <c r="G34" s="41">
        <v>16621.1</v>
      </c>
      <c r="H34" s="38">
        <v>16195.4</v>
      </c>
      <c r="I34" s="39">
        <v>17171.3</v>
      </c>
      <c r="J34" s="4"/>
    </row>
    <row r="35" spans="1:10" s="9" customFormat="1" ht="15" customHeight="1">
      <c r="A35" s="15">
        <v>1</v>
      </c>
      <c r="B35" s="42" t="s">
        <v>20</v>
      </c>
      <c r="C35" s="43" t="s">
        <v>13</v>
      </c>
      <c r="D35" s="44">
        <v>0</v>
      </c>
      <c r="E35" s="45">
        <v>0</v>
      </c>
      <c r="F35" s="46">
        <v>0</v>
      </c>
      <c r="G35" s="47">
        <v>0</v>
      </c>
      <c r="H35" s="44">
        <v>0</v>
      </c>
      <c r="I35" s="45">
        <v>0</v>
      </c>
      <c r="J35" s="4"/>
    </row>
    <row r="36" spans="1:10" s="9" customFormat="1" ht="15" customHeight="1">
      <c r="A36" s="15">
        <v>1</v>
      </c>
      <c r="B36" s="48" t="s">
        <v>16</v>
      </c>
      <c r="C36" s="49" t="s">
        <v>13</v>
      </c>
      <c r="D36" s="27">
        <v>592</v>
      </c>
      <c r="E36" s="28">
        <v>735.6000000000004</v>
      </c>
      <c r="F36" s="29">
        <v>847.7999999999993</v>
      </c>
      <c r="G36" s="30">
        <v>1207.5999999999985</v>
      </c>
      <c r="H36" s="27">
        <v>930.7999999999993</v>
      </c>
      <c r="I36" s="28">
        <v>1059.2999999999993</v>
      </c>
      <c r="J36" s="4"/>
    </row>
    <row r="37" spans="1:10" s="9" customFormat="1" ht="15" customHeight="1">
      <c r="A37" s="15">
        <v>1</v>
      </c>
      <c r="B37" s="171" t="s">
        <v>17</v>
      </c>
      <c r="C37" s="171"/>
      <c r="D37" s="44">
        <v>4.935472037883083</v>
      </c>
      <c r="E37" s="45">
        <v>5.375856877676603</v>
      </c>
      <c r="F37" s="46">
        <v>6.011018072758979</v>
      </c>
      <c r="G37" s="47">
        <v>7.834690368832508</v>
      </c>
      <c r="H37" s="44">
        <v>6.097768693578602</v>
      </c>
      <c r="I37" s="45">
        <v>6.5746027805362415</v>
      </c>
      <c r="J37" s="4"/>
    </row>
    <row r="38" spans="1:10" s="18" customFormat="1" ht="12" customHeight="1">
      <c r="A38" s="55"/>
      <c r="B38" s="50" t="s">
        <v>18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19.5" customHeight="1">
      <c r="A39" s="8"/>
      <c r="B39" s="54"/>
      <c r="C39" s="54"/>
      <c r="I39" s="54"/>
      <c r="J39" s="4"/>
    </row>
    <row r="40" ht="15" customHeight="1">
      <c r="B40" s="57"/>
    </row>
    <row r="42" spans="1:10" s="9" customFormat="1" ht="15" customHeight="1">
      <c r="A42" s="8"/>
      <c r="B42" s="14" t="s">
        <v>109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>
      <c r="A43" s="8"/>
      <c r="B43" s="14" t="s">
        <v>117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>
      <c r="A44" s="8"/>
      <c r="B44" s="5"/>
      <c r="J44" s="4"/>
    </row>
    <row r="45" spans="1:10" s="9" customFormat="1" ht="15" customHeight="1">
      <c r="A45" s="8"/>
      <c r="B45" s="4"/>
      <c r="J45" s="4"/>
    </row>
    <row r="46" spans="1:10" s="18" customFormat="1" ht="15" customHeight="1">
      <c r="A46" s="15">
        <v>0</v>
      </c>
      <c r="B46" s="172" t="s">
        <v>8</v>
      </c>
      <c r="C46" s="16"/>
      <c r="D46" s="174" t="s">
        <v>9</v>
      </c>
      <c r="E46" s="175"/>
      <c r="F46" s="174" t="s">
        <v>10</v>
      </c>
      <c r="G46" s="176"/>
      <c r="H46" s="174" t="s">
        <v>11</v>
      </c>
      <c r="I46" s="175"/>
      <c r="J46" s="17"/>
    </row>
    <row r="47" spans="1:10" s="9" customFormat="1" ht="6" customHeight="1">
      <c r="A47" s="8"/>
      <c r="B47" s="172"/>
      <c r="J47" s="4"/>
    </row>
    <row r="48" spans="1:10" s="9" customFormat="1" ht="15" customHeight="1">
      <c r="A48" s="15">
        <v>0</v>
      </c>
      <c r="B48" s="173"/>
      <c r="C48" s="19"/>
      <c r="D48" s="20" t="s">
        <v>110</v>
      </c>
      <c r="E48" s="21" t="s">
        <v>111</v>
      </c>
      <c r="F48" s="22" t="s">
        <v>110</v>
      </c>
      <c r="G48" s="23" t="s">
        <v>111</v>
      </c>
      <c r="H48" s="20" t="s">
        <v>110</v>
      </c>
      <c r="I48" s="21" t="s">
        <v>111</v>
      </c>
      <c r="J48" s="4"/>
    </row>
    <row r="49" spans="1:10" s="32" customFormat="1" ht="15" customHeight="1">
      <c r="A49" s="24">
        <v>0</v>
      </c>
      <c r="B49" s="25" t="s">
        <v>12</v>
      </c>
      <c r="C49" s="26" t="s">
        <v>13</v>
      </c>
      <c r="D49" s="27">
        <v>8157.2</v>
      </c>
      <c r="E49" s="28">
        <v>7337.4</v>
      </c>
      <c r="F49" s="29">
        <v>8802.2</v>
      </c>
      <c r="G49" s="30">
        <v>7909.2</v>
      </c>
      <c r="H49" s="27">
        <v>8196.8</v>
      </c>
      <c r="I49" s="28">
        <v>8064.5</v>
      </c>
      <c r="J49" s="31"/>
    </row>
    <row r="50" spans="1:10" s="32" customFormat="1" ht="15" customHeight="1">
      <c r="A50" s="24">
        <v>0</v>
      </c>
      <c r="B50" s="33" t="s">
        <v>14</v>
      </c>
      <c r="C50" s="26" t="s">
        <v>13</v>
      </c>
      <c r="D50" s="34">
        <v>0</v>
      </c>
      <c r="E50" s="35">
        <v>0</v>
      </c>
      <c r="F50" s="29">
        <v>55.1</v>
      </c>
      <c r="G50" s="30">
        <v>51.7</v>
      </c>
      <c r="H50" s="34">
        <v>-1.5</v>
      </c>
      <c r="I50" s="35">
        <v>-5.9</v>
      </c>
      <c r="J50" s="31"/>
    </row>
    <row r="51" spans="1:10" s="32" customFormat="1" ht="15" customHeight="1">
      <c r="A51" s="24">
        <v>0</v>
      </c>
      <c r="B51" s="36" t="s">
        <v>15</v>
      </c>
      <c r="C51" s="37" t="s">
        <v>13</v>
      </c>
      <c r="D51" s="38">
        <v>9747.2</v>
      </c>
      <c r="E51" s="39">
        <v>8400.1</v>
      </c>
      <c r="F51" s="40">
        <v>10660.5</v>
      </c>
      <c r="G51" s="41">
        <v>9021.3</v>
      </c>
      <c r="H51" s="38">
        <v>9965.7</v>
      </c>
      <c r="I51" s="39">
        <v>9026.8</v>
      </c>
      <c r="J51" s="31"/>
    </row>
    <row r="52" spans="1:10" s="32" customFormat="1" ht="15" customHeight="1">
      <c r="A52" s="24">
        <v>0</v>
      </c>
      <c r="B52" s="42" t="s">
        <v>14</v>
      </c>
      <c r="C52" s="43" t="s">
        <v>13</v>
      </c>
      <c r="D52" s="44">
        <v>0</v>
      </c>
      <c r="E52" s="45">
        <v>0</v>
      </c>
      <c r="F52" s="46">
        <v>15</v>
      </c>
      <c r="G52" s="47">
        <v>15</v>
      </c>
      <c r="H52" s="44">
        <v>63.2</v>
      </c>
      <c r="I52" s="45">
        <v>131.9</v>
      </c>
      <c r="J52" s="31"/>
    </row>
    <row r="53" spans="1:10" s="32" customFormat="1" ht="15" customHeight="1">
      <c r="A53" s="24">
        <v>0</v>
      </c>
      <c r="B53" s="48" t="s">
        <v>16</v>
      </c>
      <c r="C53" s="49" t="s">
        <v>13</v>
      </c>
      <c r="D53" s="27">
        <f aca="true" t="shared" si="0" ref="D53:I53">D51-D49</f>
        <v>1590.000000000001</v>
      </c>
      <c r="E53" s="28">
        <f t="shared" si="0"/>
        <v>1062.7000000000007</v>
      </c>
      <c r="F53" s="29">
        <f t="shared" si="0"/>
        <v>1858.2999999999993</v>
      </c>
      <c r="G53" s="30">
        <f t="shared" si="0"/>
        <v>1112.0999999999995</v>
      </c>
      <c r="H53" s="27">
        <f t="shared" si="0"/>
        <v>1768.9000000000015</v>
      </c>
      <c r="I53" s="28">
        <f t="shared" si="0"/>
        <v>962.2999999999993</v>
      </c>
      <c r="J53" s="31"/>
    </row>
    <row r="54" spans="1:10" s="32" customFormat="1" ht="15" customHeight="1">
      <c r="A54" s="24">
        <v>0</v>
      </c>
      <c r="B54" s="171" t="s">
        <v>17</v>
      </c>
      <c r="C54" s="171"/>
      <c r="D54" s="44">
        <f aca="true" t="shared" si="1" ref="D54:I54">IF(D49=0,0,100*D53/D49)</f>
        <v>19.491982543029483</v>
      </c>
      <c r="E54" s="45">
        <f t="shared" si="1"/>
        <v>14.48333197045276</v>
      </c>
      <c r="F54" s="46">
        <f t="shared" si="1"/>
        <v>21.111767512667278</v>
      </c>
      <c r="G54" s="47">
        <f t="shared" si="1"/>
        <v>14.060840540130474</v>
      </c>
      <c r="H54" s="44">
        <f t="shared" si="1"/>
        <v>21.580372828420867</v>
      </c>
      <c r="I54" s="45">
        <f t="shared" si="1"/>
        <v>11.932543865087721</v>
      </c>
      <c r="J54" s="31"/>
    </row>
    <row r="55" spans="1:10" s="9" customFormat="1" ht="12" customHeight="1">
      <c r="A55" s="8"/>
      <c r="B55" s="50" t="s">
        <v>18</v>
      </c>
      <c r="C55" s="51"/>
      <c r="D55" s="52"/>
      <c r="E55" s="52"/>
      <c r="F55" s="52"/>
      <c r="G55" s="53"/>
      <c r="H55" s="52"/>
      <c r="I55" s="52"/>
      <c r="J55" s="2"/>
    </row>
    <row r="56" spans="2:10" ht="19.5" customHeight="1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5" customHeight="1">
      <c r="A57" s="15">
        <v>1</v>
      </c>
      <c r="B57" s="172" t="s">
        <v>8</v>
      </c>
      <c r="C57" s="16"/>
      <c r="D57" s="174" t="s">
        <v>9</v>
      </c>
      <c r="E57" s="175"/>
      <c r="F57" s="174" t="s">
        <v>10</v>
      </c>
      <c r="G57" s="176"/>
      <c r="H57" s="174" t="s">
        <v>11</v>
      </c>
      <c r="I57" s="175"/>
      <c r="J57" s="17"/>
    </row>
    <row r="58" spans="1:10" s="9" customFormat="1" ht="6" customHeight="1">
      <c r="A58" s="8"/>
      <c r="B58" s="172"/>
      <c r="J58" s="4"/>
    </row>
    <row r="59" spans="1:10" ht="15" customHeight="1">
      <c r="A59" s="15">
        <v>1</v>
      </c>
      <c r="B59" s="173"/>
      <c r="C59" s="19"/>
      <c r="D59" s="20" t="s">
        <v>110</v>
      </c>
      <c r="E59" s="21" t="s">
        <v>111</v>
      </c>
      <c r="F59" s="22" t="s">
        <v>110</v>
      </c>
      <c r="G59" s="23" t="s">
        <v>111</v>
      </c>
      <c r="H59" s="20" t="s">
        <v>110</v>
      </c>
      <c r="I59" s="21" t="s">
        <v>111</v>
      </c>
      <c r="J59" s="4"/>
    </row>
    <row r="60" spans="1:10" ht="15" customHeight="1">
      <c r="A60" s="15">
        <v>1</v>
      </c>
      <c r="B60" s="25" t="s">
        <v>19</v>
      </c>
      <c r="C60" s="26" t="s">
        <v>13</v>
      </c>
      <c r="D60" s="27">
        <v>11994.8</v>
      </c>
      <c r="E60" s="28">
        <v>13683.4</v>
      </c>
      <c r="F60" s="29">
        <v>14104.1</v>
      </c>
      <c r="G60" s="30">
        <v>15413.5</v>
      </c>
      <c r="H60" s="27">
        <v>15264.6</v>
      </c>
      <c r="I60" s="28">
        <v>16112</v>
      </c>
      <c r="J60" s="4"/>
    </row>
    <row r="61" spans="1:10" s="9" customFormat="1" ht="15" customHeight="1">
      <c r="A61" s="15">
        <v>1</v>
      </c>
      <c r="B61" s="33" t="s">
        <v>20</v>
      </c>
      <c r="C61" s="26" t="s">
        <v>13</v>
      </c>
      <c r="D61" s="34">
        <v>0</v>
      </c>
      <c r="E61" s="35">
        <v>0</v>
      </c>
      <c r="F61" s="29">
        <v>11.3</v>
      </c>
      <c r="G61" s="30">
        <v>13.5</v>
      </c>
      <c r="H61" s="34">
        <v>-3.2</v>
      </c>
      <c r="I61" s="35">
        <v>-7.1</v>
      </c>
      <c r="J61" s="4"/>
    </row>
    <row r="62" spans="1:10" s="9" customFormat="1" ht="15" customHeight="1">
      <c r="A62" s="15">
        <v>1</v>
      </c>
      <c r="B62" s="36" t="s">
        <v>15</v>
      </c>
      <c r="C62" s="37" t="s">
        <v>13</v>
      </c>
      <c r="D62" s="38">
        <v>12580.599999999999</v>
      </c>
      <c r="E62" s="39">
        <v>14408.2</v>
      </c>
      <c r="F62" s="40">
        <v>14944.6</v>
      </c>
      <c r="G62" s="41">
        <v>16608.699999999997</v>
      </c>
      <c r="H62" s="38">
        <v>16188.1</v>
      </c>
      <c r="I62" s="39">
        <v>17159.1</v>
      </c>
      <c r="J62" s="4"/>
    </row>
    <row r="63" spans="1:10" s="9" customFormat="1" ht="15" customHeight="1">
      <c r="A63" s="15">
        <v>1</v>
      </c>
      <c r="B63" s="42" t="s">
        <v>20</v>
      </c>
      <c r="C63" s="43" t="s">
        <v>13</v>
      </c>
      <c r="D63" s="44">
        <v>0</v>
      </c>
      <c r="E63" s="45">
        <v>0</v>
      </c>
      <c r="F63" s="46">
        <v>0</v>
      </c>
      <c r="G63" s="47">
        <v>0</v>
      </c>
      <c r="H63" s="44">
        <v>0</v>
      </c>
      <c r="I63" s="45">
        <v>0</v>
      </c>
      <c r="J63" s="4"/>
    </row>
    <row r="64" spans="1:10" s="9" customFormat="1" ht="15" customHeight="1">
      <c r="A64" s="15">
        <v>1</v>
      </c>
      <c r="B64" s="48" t="s">
        <v>16</v>
      </c>
      <c r="C64" s="49" t="s">
        <v>13</v>
      </c>
      <c r="D64" s="27">
        <f aca="true" t="shared" si="2" ref="D64:I64">D62-D60</f>
        <v>585.7999999999993</v>
      </c>
      <c r="E64" s="28">
        <f t="shared" si="2"/>
        <v>724.8000000000011</v>
      </c>
      <c r="F64" s="29">
        <f t="shared" si="2"/>
        <v>840.5</v>
      </c>
      <c r="G64" s="30">
        <f t="shared" si="2"/>
        <v>1195.199999999997</v>
      </c>
      <c r="H64" s="27">
        <f t="shared" si="2"/>
        <v>923.5</v>
      </c>
      <c r="I64" s="28">
        <f t="shared" si="2"/>
        <v>1047.0999999999985</v>
      </c>
      <c r="J64" s="4"/>
    </row>
    <row r="65" spans="1:10" s="9" customFormat="1" ht="15" customHeight="1">
      <c r="A65" s="15">
        <v>1</v>
      </c>
      <c r="B65" s="171" t="s">
        <v>17</v>
      </c>
      <c r="C65" s="171"/>
      <c r="D65" s="44">
        <f aca="true" t="shared" si="3" ref="D65:I65">IF(D60=0,0,100*D64/D60)</f>
        <v>4.883782972621463</v>
      </c>
      <c r="E65" s="45">
        <f t="shared" si="3"/>
        <v>5.296929125802075</v>
      </c>
      <c r="F65" s="46">
        <f t="shared" si="3"/>
        <v>5.959260073312016</v>
      </c>
      <c r="G65" s="47">
        <f t="shared" si="3"/>
        <v>7.754241411749422</v>
      </c>
      <c r="H65" s="44">
        <f t="shared" si="3"/>
        <v>6.0499456258270765</v>
      </c>
      <c r="I65" s="45">
        <f t="shared" si="3"/>
        <v>6.498882820258183</v>
      </c>
      <c r="J65" s="4"/>
    </row>
    <row r="66" spans="1:10" s="18" customFormat="1" ht="12" customHeight="1">
      <c r="A66" s="55"/>
      <c r="B66" s="50" t="s">
        <v>18</v>
      </c>
      <c r="C66" s="50"/>
      <c r="D66" s="56"/>
      <c r="E66" s="56"/>
      <c r="F66" s="56"/>
      <c r="G66" s="56"/>
      <c r="H66" s="56"/>
      <c r="I66" s="56"/>
      <c r="J66" s="57"/>
    </row>
  </sheetData>
  <sheetProtection/>
  <mergeCells count="2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89" r:id="rId2"/>
  <headerFooter alignWithMargins="0">
    <oddFooter>&amp;R&amp;"Verdana,Standard"&amp;8Seite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8.7109375" style="12" customWidth="1"/>
    <col min="3" max="3" width="20.7109375" style="12" customWidth="1"/>
    <col min="4" max="7" width="15.28125" style="12" customWidth="1"/>
    <col min="8" max="8" width="9.140625" style="12" customWidth="1"/>
    <col min="9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9" s="2" customFormat="1" ht="15" customHeight="1">
      <c r="A3" s="1"/>
      <c r="B3" s="4"/>
      <c r="C3" s="4"/>
      <c r="D3" s="4"/>
      <c r="E3" s="4"/>
      <c r="F3" s="6" t="s">
        <v>1</v>
      </c>
      <c r="G3" s="6"/>
      <c r="H3" s="6"/>
      <c r="I3" s="6"/>
    </row>
    <row r="4" spans="1:10" s="2" customFormat="1" ht="15" customHeight="1">
      <c r="A4" s="1"/>
      <c r="B4" s="4"/>
      <c r="C4" s="4"/>
      <c r="D4" s="4"/>
      <c r="E4" s="4"/>
      <c r="F4" s="6" t="s">
        <v>2</v>
      </c>
      <c r="G4" s="6"/>
      <c r="H4" s="6"/>
      <c r="I4" s="6"/>
      <c r="J4" s="7"/>
    </row>
    <row r="5" spans="1:10" s="2" customFormat="1" ht="15" customHeight="1">
      <c r="A5" s="1"/>
      <c r="B5" s="4"/>
      <c r="C5" s="4"/>
      <c r="D5" s="4"/>
      <c r="E5" s="4"/>
      <c r="F5" s="6" t="s">
        <v>3</v>
      </c>
      <c r="G5" s="6"/>
      <c r="H5" s="6"/>
      <c r="I5" s="6"/>
      <c r="J5" s="7"/>
    </row>
    <row r="6" spans="1:10" s="2" customFormat="1" ht="15" customHeight="1">
      <c r="A6" s="1"/>
      <c r="B6" s="4"/>
      <c r="C6" s="4"/>
      <c r="D6" s="4"/>
      <c r="E6" s="4"/>
      <c r="F6" s="6" t="s">
        <v>4</v>
      </c>
      <c r="G6" s="6"/>
      <c r="H6" s="6"/>
      <c r="I6" s="6"/>
      <c r="J6" s="7"/>
    </row>
    <row r="7" spans="1:9" s="2" customFormat="1" ht="15" customHeight="1">
      <c r="A7" s="1"/>
      <c r="B7" s="4"/>
      <c r="C7" s="4"/>
      <c r="D7" s="4"/>
      <c r="E7" s="4"/>
      <c r="F7" s="6" t="s">
        <v>5</v>
      </c>
      <c r="G7" s="6"/>
      <c r="H7" s="6"/>
      <c r="I7" s="6"/>
    </row>
    <row r="8" spans="1:10" s="9" customFormat="1" ht="13.5" customHeight="1">
      <c r="A8" s="8"/>
      <c r="B8" s="4"/>
      <c r="C8" s="4"/>
      <c r="D8" s="4"/>
      <c r="E8" s="4"/>
      <c r="F8" s="6" t="s">
        <v>6</v>
      </c>
      <c r="G8" s="6"/>
      <c r="H8" s="6"/>
      <c r="I8" s="6"/>
      <c r="J8" s="4"/>
    </row>
    <row r="9" spans="1:9" s="9" customFormat="1" ht="15" customHeight="1">
      <c r="A9" s="8"/>
      <c r="B9" s="10"/>
      <c r="C9" s="11"/>
      <c r="D9" s="12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2:7" ht="12.75">
      <c r="B14" s="185" t="s">
        <v>21</v>
      </c>
      <c r="C14" s="185"/>
      <c r="D14" s="185"/>
      <c r="E14" s="4"/>
      <c r="F14" s="4"/>
      <c r="G14" s="4"/>
    </row>
    <row r="15" spans="2:7" ht="12.75">
      <c r="B15" s="186" t="s">
        <v>112</v>
      </c>
      <c r="C15" s="186"/>
      <c r="D15" s="186"/>
      <c r="E15" s="186"/>
      <c r="F15" s="186"/>
      <c r="G15" s="186"/>
    </row>
    <row r="16" spans="2:7" ht="12.75">
      <c r="B16" s="186"/>
      <c r="C16" s="186"/>
      <c r="D16" s="186"/>
      <c r="E16" s="4"/>
      <c r="F16" s="4"/>
      <c r="G16" s="4"/>
    </row>
    <row r="17" ht="12.75" customHeight="1"/>
    <row r="18" spans="2:7" ht="12.75" customHeight="1">
      <c r="B18" s="59"/>
      <c r="C18" s="60"/>
      <c r="D18" s="60"/>
      <c r="E18" s="60"/>
      <c r="F18" s="60"/>
      <c r="G18" s="60"/>
    </row>
    <row r="19" spans="1:7" s="63" customFormat="1" ht="15" customHeight="1">
      <c r="A19" s="24">
        <v>0</v>
      </c>
      <c r="B19" s="182" t="s">
        <v>12</v>
      </c>
      <c r="C19" s="183"/>
      <c r="D19" s="177" t="s">
        <v>110</v>
      </c>
      <c r="E19" s="184"/>
      <c r="F19" s="177" t="s">
        <v>111</v>
      </c>
      <c r="G19" s="178"/>
    </row>
    <row r="20" spans="2:7" s="63" customFormat="1" ht="6" customHeight="1">
      <c r="B20" s="59"/>
      <c r="C20" s="64"/>
      <c r="D20" s="64"/>
      <c r="E20" s="64"/>
      <c r="F20" s="64"/>
      <c r="G20" s="64"/>
    </row>
    <row r="21" spans="1:7" s="63" customFormat="1" ht="12.75">
      <c r="A21" s="24">
        <v>0</v>
      </c>
      <c r="B21" s="181"/>
      <c r="C21" s="181"/>
      <c r="D21" s="65" t="s">
        <v>22</v>
      </c>
      <c r="E21" s="66" t="s">
        <v>15</v>
      </c>
      <c r="F21" s="65" t="str">
        <f>D21</f>
        <v>Pfandbriefumlauf</v>
      </c>
      <c r="G21" s="67" t="str">
        <f>E21</f>
        <v>Deckungsmasse</v>
      </c>
    </row>
    <row r="22" spans="1:7" s="63" customFormat="1" ht="12.75">
      <c r="A22" s="24">
        <v>0</v>
      </c>
      <c r="B22" s="179" t="s">
        <v>23</v>
      </c>
      <c r="C22" s="179"/>
      <c r="D22" s="68" t="s">
        <v>24</v>
      </c>
      <c r="E22" s="69" t="s">
        <v>24</v>
      </c>
      <c r="F22" s="68" t="s">
        <v>24</v>
      </c>
      <c r="G22" s="70" t="s">
        <v>24</v>
      </c>
    </row>
    <row r="23" spans="1:7" s="63" customFormat="1" ht="12.75">
      <c r="A23" s="24">
        <v>0</v>
      </c>
      <c r="B23" s="180" t="s">
        <v>25</v>
      </c>
      <c r="C23" s="180"/>
      <c r="D23" s="72">
        <v>2209.2</v>
      </c>
      <c r="E23" s="73">
        <v>2653</v>
      </c>
      <c r="F23" s="72">
        <v>1491.1</v>
      </c>
      <c r="G23" s="74">
        <v>2479.7</v>
      </c>
    </row>
    <row r="24" spans="1:7" s="63" customFormat="1" ht="12.75">
      <c r="A24" s="24">
        <v>0</v>
      </c>
      <c r="B24" s="180" t="s">
        <v>26</v>
      </c>
      <c r="C24" s="180"/>
      <c r="D24" s="75">
        <v>4601.7</v>
      </c>
      <c r="E24" s="76">
        <v>4732.4</v>
      </c>
      <c r="F24" s="75">
        <v>4995</v>
      </c>
      <c r="G24" s="77">
        <v>3952.2999999999997</v>
      </c>
    </row>
    <row r="25" spans="1:7" s="63" customFormat="1" ht="12.75">
      <c r="A25" s="24">
        <v>0</v>
      </c>
      <c r="B25" s="78" t="s">
        <v>27</v>
      </c>
      <c r="C25" s="71" t="s">
        <v>28</v>
      </c>
      <c r="D25" s="75">
        <v>899</v>
      </c>
      <c r="E25" s="76">
        <v>1436.7</v>
      </c>
      <c r="F25" s="75">
        <v>2179.2</v>
      </c>
      <c r="G25" s="77">
        <v>1156.4</v>
      </c>
    </row>
    <row r="26" spans="1:7" s="63" customFormat="1" ht="12.75">
      <c r="A26" s="24">
        <v>0</v>
      </c>
      <c r="B26" s="79"/>
      <c r="C26" s="71" t="s">
        <v>29</v>
      </c>
      <c r="D26" s="75">
        <v>1182.6</v>
      </c>
      <c r="E26" s="76">
        <v>1513.3</v>
      </c>
      <c r="F26" s="75">
        <v>539.1</v>
      </c>
      <c r="G26" s="77">
        <v>1007.6</v>
      </c>
    </row>
    <row r="27" spans="1:7" s="63" customFormat="1" ht="12.75">
      <c r="A27" s="24">
        <v>0</v>
      </c>
      <c r="B27" s="79"/>
      <c r="C27" s="71" t="s">
        <v>30</v>
      </c>
      <c r="D27" s="75">
        <v>1555.1</v>
      </c>
      <c r="E27" s="76">
        <v>972</v>
      </c>
      <c r="F27" s="75">
        <v>831.6</v>
      </c>
      <c r="G27" s="77">
        <v>1087.2</v>
      </c>
    </row>
    <row r="28" spans="1:7" s="63" customFormat="1" ht="12.75">
      <c r="A28" s="24">
        <v>0</v>
      </c>
      <c r="B28" s="80"/>
      <c r="C28" s="71" t="s">
        <v>31</v>
      </c>
      <c r="D28" s="75">
        <v>965</v>
      </c>
      <c r="E28" s="76">
        <v>810.4</v>
      </c>
      <c r="F28" s="75">
        <v>1445.1</v>
      </c>
      <c r="G28" s="77">
        <v>701.1</v>
      </c>
    </row>
    <row r="29" spans="1:7" s="63" customFormat="1" ht="12.75">
      <c r="A29" s="24">
        <v>0</v>
      </c>
      <c r="B29" s="180" t="s">
        <v>32</v>
      </c>
      <c r="C29" s="180"/>
      <c r="D29" s="72">
        <v>1059.3</v>
      </c>
      <c r="E29" s="73">
        <v>2169.1</v>
      </c>
      <c r="F29" s="72">
        <v>458.7</v>
      </c>
      <c r="G29" s="74">
        <v>1747.7</v>
      </c>
    </row>
    <row r="30" spans="1:7" s="63" customFormat="1" ht="12.75">
      <c r="A30" s="24">
        <v>0</v>
      </c>
      <c r="B30" s="180" t="s">
        <v>33</v>
      </c>
      <c r="C30" s="180"/>
      <c r="D30" s="72">
        <v>287</v>
      </c>
      <c r="E30" s="73">
        <v>192.7</v>
      </c>
      <c r="F30" s="72">
        <v>392.6</v>
      </c>
      <c r="G30" s="74">
        <v>220.4</v>
      </c>
    </row>
    <row r="31" spans="2:7" s="63" customFormat="1" ht="19.5" customHeight="1">
      <c r="B31" s="64"/>
      <c r="C31" s="64"/>
      <c r="D31" s="64"/>
      <c r="E31" s="64"/>
      <c r="F31" s="64"/>
      <c r="G31" s="64"/>
    </row>
    <row r="32" spans="1:7" s="63" customFormat="1" ht="15" customHeight="1">
      <c r="A32" s="24">
        <v>1</v>
      </c>
      <c r="B32" s="182" t="s">
        <v>34</v>
      </c>
      <c r="C32" s="183"/>
      <c r="D32" s="177" t="s">
        <v>110</v>
      </c>
      <c r="E32" s="184"/>
      <c r="F32" s="177" t="s">
        <v>111</v>
      </c>
      <c r="G32" s="178"/>
    </row>
    <row r="33" spans="2:7" s="63" customFormat="1" ht="6" customHeight="1">
      <c r="B33" s="59"/>
      <c r="C33" s="64"/>
      <c r="D33" s="64"/>
      <c r="E33" s="64"/>
      <c r="F33" s="64"/>
      <c r="G33" s="64"/>
    </row>
    <row r="34" spans="1:7" s="63" customFormat="1" ht="12.75">
      <c r="A34" s="24">
        <v>1</v>
      </c>
      <c r="B34" s="181"/>
      <c r="C34" s="181"/>
      <c r="D34" s="65" t="s">
        <v>22</v>
      </c>
      <c r="E34" s="66" t="s">
        <v>15</v>
      </c>
      <c r="F34" s="65" t="str">
        <f>D34</f>
        <v>Pfandbriefumlauf</v>
      </c>
      <c r="G34" s="67" t="str">
        <f>E34</f>
        <v>Deckungsmasse</v>
      </c>
    </row>
    <row r="35" spans="1:7" s="63" customFormat="1" ht="12.75">
      <c r="A35" s="24">
        <v>1</v>
      </c>
      <c r="B35" s="179" t="s">
        <v>23</v>
      </c>
      <c r="C35" s="179"/>
      <c r="D35" s="68" t="s">
        <v>24</v>
      </c>
      <c r="E35" s="69" t="s">
        <v>24</v>
      </c>
      <c r="F35" s="68" t="s">
        <v>24</v>
      </c>
      <c r="G35" s="70" t="s">
        <v>24</v>
      </c>
    </row>
    <row r="36" spans="1:7" s="63" customFormat="1" ht="12.75">
      <c r="A36" s="24">
        <v>1</v>
      </c>
      <c r="B36" s="180" t="s">
        <v>25</v>
      </c>
      <c r="C36" s="180"/>
      <c r="D36" s="72">
        <v>1080.9</v>
      </c>
      <c r="E36" s="73">
        <v>2304.1</v>
      </c>
      <c r="F36" s="72">
        <v>1758.4</v>
      </c>
      <c r="G36" s="74">
        <v>1910.7</v>
      </c>
    </row>
    <row r="37" spans="1:7" s="63" customFormat="1" ht="12.75">
      <c r="A37" s="24">
        <v>1</v>
      </c>
      <c r="B37" s="180" t="s">
        <v>26</v>
      </c>
      <c r="C37" s="180"/>
      <c r="D37" s="75">
        <v>5516.2</v>
      </c>
      <c r="E37" s="76">
        <v>5342</v>
      </c>
      <c r="F37" s="75">
        <v>5667.8</v>
      </c>
      <c r="G37" s="77">
        <v>6004</v>
      </c>
    </row>
    <row r="38" spans="1:7" s="63" customFormat="1" ht="12.75">
      <c r="A38" s="24">
        <v>1</v>
      </c>
      <c r="B38" s="78" t="s">
        <v>27</v>
      </c>
      <c r="C38" s="71" t="s">
        <v>28</v>
      </c>
      <c r="D38" s="75">
        <v>2156.8</v>
      </c>
      <c r="E38" s="76">
        <v>1317.3</v>
      </c>
      <c r="F38" s="75">
        <v>1080.3</v>
      </c>
      <c r="G38" s="77">
        <v>1566.6</v>
      </c>
    </row>
    <row r="39" spans="1:7" s="63" customFormat="1" ht="12.75">
      <c r="A39" s="24">
        <v>1</v>
      </c>
      <c r="B39" s="79"/>
      <c r="C39" s="71" t="s">
        <v>29</v>
      </c>
      <c r="D39" s="75">
        <v>1329.6</v>
      </c>
      <c r="E39" s="76">
        <v>1509.7</v>
      </c>
      <c r="F39" s="75">
        <v>2148.2</v>
      </c>
      <c r="G39" s="77">
        <v>1352.3</v>
      </c>
    </row>
    <row r="40" spans="1:7" s="63" customFormat="1" ht="12.75">
      <c r="A40" s="24">
        <v>1</v>
      </c>
      <c r="B40" s="79"/>
      <c r="C40" s="71" t="s">
        <v>30</v>
      </c>
      <c r="D40" s="75">
        <v>1099.8</v>
      </c>
      <c r="E40" s="76">
        <v>1301.5</v>
      </c>
      <c r="F40" s="75">
        <v>1335.1</v>
      </c>
      <c r="G40" s="77">
        <v>1628</v>
      </c>
    </row>
    <row r="41" spans="1:7" s="63" customFormat="1" ht="12.75">
      <c r="A41" s="24">
        <v>1</v>
      </c>
      <c r="B41" s="80"/>
      <c r="C41" s="71" t="s">
        <v>31</v>
      </c>
      <c r="D41" s="75">
        <v>930</v>
      </c>
      <c r="E41" s="76">
        <v>1213.5</v>
      </c>
      <c r="F41" s="75">
        <v>1104.2</v>
      </c>
      <c r="G41" s="77">
        <v>1457.1</v>
      </c>
    </row>
    <row r="42" spans="1:7" s="63" customFormat="1" ht="12.75">
      <c r="A42" s="24">
        <v>1</v>
      </c>
      <c r="B42" s="180" t="s">
        <v>32</v>
      </c>
      <c r="C42" s="180"/>
      <c r="D42" s="72">
        <v>2366.7</v>
      </c>
      <c r="E42" s="73">
        <v>2231.7</v>
      </c>
      <c r="F42" s="72">
        <v>2827.2</v>
      </c>
      <c r="G42" s="74">
        <v>3434.5</v>
      </c>
    </row>
    <row r="43" spans="1:7" s="63" customFormat="1" ht="12.75">
      <c r="A43" s="24">
        <v>1</v>
      </c>
      <c r="B43" s="180" t="s">
        <v>33</v>
      </c>
      <c r="C43" s="180"/>
      <c r="D43" s="72">
        <v>3031</v>
      </c>
      <c r="E43" s="73">
        <v>2709</v>
      </c>
      <c r="F43" s="72">
        <v>3430</v>
      </c>
      <c r="G43" s="74">
        <v>3069.8</v>
      </c>
    </row>
    <row r="44" spans="2:7" s="63" customFormat="1" ht="19.5" customHeight="1">
      <c r="B44" s="64"/>
      <c r="C44" s="64"/>
      <c r="D44" s="64"/>
      <c r="E44" s="64"/>
      <c r="F44" s="64"/>
      <c r="G44" s="64"/>
    </row>
  </sheetData>
  <sheetProtection/>
  <mergeCells count="21">
    <mergeCell ref="B14:D14"/>
    <mergeCell ref="B15:G15"/>
    <mergeCell ref="B16:D16"/>
    <mergeCell ref="B29:C29"/>
    <mergeCell ref="D19:E19"/>
    <mergeCell ref="F19:G19"/>
    <mergeCell ref="B24:C24"/>
    <mergeCell ref="B19:C19"/>
    <mergeCell ref="B37:C37"/>
    <mergeCell ref="B42:C42"/>
    <mergeCell ref="B43:C43"/>
    <mergeCell ref="D32:E32"/>
    <mergeCell ref="B23:C23"/>
    <mergeCell ref="B30:C30"/>
    <mergeCell ref="F32:G32"/>
    <mergeCell ref="B35:C35"/>
    <mergeCell ref="B36:C36"/>
    <mergeCell ref="B34:C34"/>
    <mergeCell ref="B32:C32"/>
    <mergeCell ref="B21:C21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&amp;R&amp;"Verdana,Standard"&amp;8Seite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38.7109375" style="12" customWidth="1"/>
    <col min="3" max="4" width="22.7109375" style="12" customWidth="1"/>
    <col min="5" max="5" width="1.421875" style="12" customWidth="1"/>
    <col min="6" max="6" width="15.140625" style="12" customWidth="1"/>
    <col min="7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5" t="s">
        <v>0</v>
      </c>
      <c r="E2" s="4"/>
      <c r="G2" s="5"/>
      <c r="H2" s="5"/>
      <c r="I2" s="5"/>
    </row>
    <row r="3" spans="1:9" s="2" customFormat="1" ht="15" customHeight="1">
      <c r="A3" s="1"/>
      <c r="B3" s="4"/>
      <c r="C3" s="4"/>
      <c r="D3" s="6" t="s">
        <v>1</v>
      </c>
      <c r="E3" s="4"/>
      <c r="G3" s="6"/>
      <c r="H3" s="6"/>
      <c r="I3" s="6"/>
    </row>
    <row r="4" spans="1:10" s="2" customFormat="1" ht="15" customHeight="1">
      <c r="A4" s="1"/>
      <c r="B4" s="4"/>
      <c r="C4" s="4"/>
      <c r="D4" s="6" t="s">
        <v>2</v>
      </c>
      <c r="E4" s="4"/>
      <c r="G4" s="6"/>
      <c r="H4" s="6"/>
      <c r="I4" s="6"/>
      <c r="J4" s="7"/>
    </row>
    <row r="5" spans="1:10" s="2" customFormat="1" ht="15" customHeight="1">
      <c r="A5" s="1"/>
      <c r="B5" s="4"/>
      <c r="C5" s="4"/>
      <c r="D5" s="6" t="s">
        <v>3</v>
      </c>
      <c r="E5" s="4"/>
      <c r="G5" s="6"/>
      <c r="H5" s="6"/>
      <c r="I5" s="6"/>
      <c r="J5" s="7"/>
    </row>
    <row r="6" spans="1:10" s="2" customFormat="1" ht="15" customHeight="1">
      <c r="A6" s="1"/>
      <c r="B6" s="4"/>
      <c r="C6" s="4"/>
      <c r="D6" s="6" t="s">
        <v>4</v>
      </c>
      <c r="E6" s="4"/>
      <c r="G6" s="6"/>
      <c r="H6" s="6"/>
      <c r="I6" s="6"/>
      <c r="J6" s="7"/>
    </row>
    <row r="7" spans="1:9" s="2" customFormat="1" ht="15" customHeight="1">
      <c r="A7" s="1"/>
      <c r="B7" s="4"/>
      <c r="C7" s="4"/>
      <c r="D7" s="6" t="s">
        <v>5</v>
      </c>
      <c r="E7" s="4"/>
      <c r="G7" s="6"/>
      <c r="H7" s="6"/>
      <c r="I7" s="6"/>
    </row>
    <row r="8" spans="1:10" s="9" customFormat="1" ht="13.5" customHeight="1">
      <c r="A8" s="8"/>
      <c r="B8" s="4"/>
      <c r="C8" s="4"/>
      <c r="D8" s="6" t="s">
        <v>6</v>
      </c>
      <c r="E8" s="4"/>
      <c r="G8" s="6"/>
      <c r="H8" s="6"/>
      <c r="I8" s="6"/>
      <c r="J8" s="4"/>
    </row>
    <row r="9" spans="1:9" s="9" customFormat="1" ht="15" customHeight="1">
      <c r="A9" s="8"/>
      <c r="B9" s="10"/>
      <c r="C9" s="11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2:4" ht="12.75" customHeight="1">
      <c r="B14" s="58" t="s">
        <v>35</v>
      </c>
      <c r="C14" s="4"/>
      <c r="D14" s="4"/>
    </row>
    <row r="15" spans="2:4" ht="12.75" customHeight="1">
      <c r="B15" s="4"/>
      <c r="C15" s="4"/>
      <c r="D15" s="4"/>
    </row>
    <row r="16" spans="2:4" ht="12.75" customHeight="1">
      <c r="B16" s="81" t="s">
        <v>113</v>
      </c>
      <c r="C16" s="81"/>
      <c r="D16" s="81"/>
    </row>
    <row r="17" spans="2:4" ht="12.75" customHeight="1">
      <c r="B17" s="187"/>
      <c r="C17" s="187"/>
      <c r="D17" s="187"/>
    </row>
    <row r="18" ht="12.75" customHeight="1"/>
    <row r="19" spans="1:4" s="63" customFormat="1" ht="15" customHeight="1">
      <c r="A19" s="24">
        <v>0</v>
      </c>
      <c r="B19" s="61" t="s">
        <v>36</v>
      </c>
      <c r="C19" s="82" t="s">
        <v>110</v>
      </c>
      <c r="D19" s="62" t="s">
        <v>111</v>
      </c>
    </row>
    <row r="20" s="63" customFormat="1" ht="6" customHeight="1"/>
    <row r="21" spans="1:4" s="63" customFormat="1" ht="15" customHeight="1">
      <c r="A21" s="24">
        <v>0</v>
      </c>
      <c r="B21" s="83"/>
      <c r="C21" s="84" t="s">
        <v>24</v>
      </c>
      <c r="D21" s="85" t="s">
        <v>24</v>
      </c>
    </row>
    <row r="22" spans="1:4" s="63" customFormat="1" ht="15" customHeight="1">
      <c r="A22" s="24">
        <v>0</v>
      </c>
      <c r="B22" s="86" t="s">
        <v>37</v>
      </c>
      <c r="C22" s="87">
        <v>138</v>
      </c>
      <c r="D22" s="88">
        <v>306.1</v>
      </c>
    </row>
    <row r="23" spans="1:4" s="63" customFormat="1" ht="15" customHeight="1">
      <c r="A23" s="24">
        <v>0</v>
      </c>
      <c r="B23" s="89" t="s">
        <v>38</v>
      </c>
      <c r="C23" s="90">
        <v>1448.2</v>
      </c>
      <c r="D23" s="91">
        <v>1446.3000000000002</v>
      </c>
    </row>
    <row r="24" spans="1:4" s="63" customFormat="1" ht="15" customHeight="1">
      <c r="A24" s="24">
        <v>0</v>
      </c>
      <c r="B24" s="89" t="s">
        <v>39</v>
      </c>
      <c r="C24" s="90">
        <v>6544.9</v>
      </c>
      <c r="D24" s="91">
        <v>5671.4</v>
      </c>
    </row>
    <row r="25" spans="1:4" s="63" customFormat="1" ht="15" customHeight="1">
      <c r="A25" s="24">
        <v>0</v>
      </c>
      <c r="B25" s="92" t="s">
        <v>40</v>
      </c>
      <c r="C25" s="93">
        <f>SUM(C22:C24)</f>
        <v>8131.099999999999</v>
      </c>
      <c r="D25" s="94">
        <f>SUM(D22:D24)</f>
        <v>7423.799999999999</v>
      </c>
    </row>
    <row r="26" ht="12.75" customHeight="1"/>
    <row r="27" ht="12.75" customHeight="1"/>
    <row r="28" ht="12.75" customHeight="1"/>
  </sheetData>
  <sheetProtection/>
  <mergeCells count="1">
    <mergeCell ref="B17:D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&amp;R&amp;"Verdana,Standard"&amp;8Seite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38.140625" style="12" customWidth="1"/>
    <col min="3" max="4" width="23.140625" style="12" customWidth="1"/>
    <col min="5" max="5" width="6.7109375" style="12" customWidth="1"/>
    <col min="6" max="6" width="9.8515625" style="12" customWidth="1"/>
    <col min="7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5" t="s">
        <v>0</v>
      </c>
      <c r="E2" s="4"/>
      <c r="G2" s="5"/>
      <c r="H2" s="5"/>
      <c r="I2" s="5"/>
    </row>
    <row r="3" spans="1:9" s="2" customFormat="1" ht="15" customHeight="1">
      <c r="A3" s="1"/>
      <c r="B3" s="4"/>
      <c r="C3" s="4"/>
      <c r="D3" s="6" t="s">
        <v>1</v>
      </c>
      <c r="E3" s="4"/>
      <c r="G3" s="6"/>
      <c r="H3" s="6"/>
      <c r="I3" s="6"/>
    </row>
    <row r="4" spans="1:10" s="2" customFormat="1" ht="15" customHeight="1">
      <c r="A4" s="1"/>
      <c r="B4" s="4"/>
      <c r="C4" s="4"/>
      <c r="D4" s="6" t="s">
        <v>2</v>
      </c>
      <c r="E4" s="4"/>
      <c r="G4" s="6"/>
      <c r="H4" s="6"/>
      <c r="I4" s="6"/>
      <c r="J4" s="7"/>
    </row>
    <row r="5" spans="1:10" s="2" customFormat="1" ht="15" customHeight="1">
      <c r="A5" s="1"/>
      <c r="B5" s="4"/>
      <c r="C5" s="4"/>
      <c r="D5" s="6" t="s">
        <v>3</v>
      </c>
      <c r="E5" s="4"/>
      <c r="G5" s="6"/>
      <c r="H5" s="6"/>
      <c r="I5" s="6"/>
      <c r="J5" s="7"/>
    </row>
    <row r="6" spans="1:10" s="2" customFormat="1" ht="15" customHeight="1">
      <c r="A6" s="1"/>
      <c r="B6" s="5"/>
      <c r="C6" s="4"/>
      <c r="D6" s="6" t="s">
        <v>4</v>
      </c>
      <c r="E6" s="4"/>
      <c r="G6" s="6"/>
      <c r="H6" s="6"/>
      <c r="I6" s="6"/>
      <c r="J6" s="7"/>
    </row>
    <row r="7" spans="1:9" s="2" customFormat="1" ht="15" customHeight="1">
      <c r="A7" s="1"/>
      <c r="B7" s="6"/>
      <c r="C7" s="4"/>
      <c r="D7" s="6" t="s">
        <v>5</v>
      </c>
      <c r="E7" s="4"/>
      <c r="G7" s="6"/>
      <c r="H7" s="6"/>
      <c r="I7" s="6"/>
    </row>
    <row r="8" spans="1:10" s="9" customFormat="1" ht="13.5" customHeight="1">
      <c r="A8" s="8"/>
      <c r="B8" s="6"/>
      <c r="C8" s="4"/>
      <c r="D8" s="6" t="s">
        <v>6</v>
      </c>
      <c r="E8" s="4"/>
      <c r="G8" s="6"/>
      <c r="H8" s="6"/>
      <c r="I8" s="6"/>
      <c r="J8" s="4"/>
    </row>
    <row r="9" spans="1:9" s="9" customFormat="1" ht="15" customHeight="1">
      <c r="A9" s="8"/>
      <c r="B9" s="6"/>
      <c r="C9" s="11"/>
      <c r="D9" s="12"/>
      <c r="E9" s="12"/>
      <c r="F9" s="12"/>
      <c r="G9" s="12"/>
      <c r="H9" s="12"/>
      <c r="I9" s="12"/>
    </row>
    <row r="10" spans="1:2" s="9" customFormat="1" ht="15" customHeight="1">
      <c r="A10" s="8"/>
      <c r="B10" s="6"/>
    </row>
    <row r="11" spans="1:2" s="9" customFormat="1" ht="15" customHeight="1">
      <c r="A11" s="8"/>
      <c r="B11" s="6"/>
    </row>
    <row r="12" spans="1:10" s="9" customFormat="1" ht="15" customHeight="1">
      <c r="A12" s="8"/>
      <c r="B12" s="6"/>
      <c r="J12" s="4"/>
    </row>
    <row r="13" spans="1:10" s="9" customFormat="1" ht="15" customHeight="1">
      <c r="A13" s="8"/>
      <c r="J13" s="4"/>
    </row>
    <row r="14" spans="2:4" ht="12.75">
      <c r="B14" s="188" t="s">
        <v>41</v>
      </c>
      <c r="C14" s="188"/>
      <c r="D14" s="188"/>
    </row>
    <row r="15" spans="2:4" ht="12.75" customHeight="1">
      <c r="B15" s="95"/>
      <c r="C15" s="13"/>
      <c r="D15" s="13"/>
    </row>
    <row r="16" spans="2:4" ht="12.75">
      <c r="B16" s="96" t="s">
        <v>114</v>
      </c>
      <c r="C16" s="13"/>
      <c r="D16" s="13"/>
    </row>
    <row r="17" ht="12.75">
      <c r="B17" s="96"/>
    </row>
    <row r="19" spans="1:4" s="63" customFormat="1" ht="15" customHeight="1">
      <c r="A19" s="24">
        <v>0</v>
      </c>
      <c r="B19" s="97" t="s">
        <v>42</v>
      </c>
      <c r="C19" s="98"/>
      <c r="D19" s="98"/>
    </row>
    <row r="20" s="63" customFormat="1" ht="6" customHeight="1"/>
    <row r="21" spans="1:4" s="63" customFormat="1" ht="12.75">
      <c r="A21" s="24">
        <v>0</v>
      </c>
      <c r="B21" s="99"/>
      <c r="C21" s="100" t="s">
        <v>110</v>
      </c>
      <c r="D21" s="101" t="s">
        <v>111</v>
      </c>
    </row>
    <row r="22" spans="1:4" s="63" customFormat="1" ht="12.75">
      <c r="A22" s="24">
        <v>0</v>
      </c>
      <c r="B22" s="102"/>
      <c r="C22" s="103" t="s">
        <v>24</v>
      </c>
      <c r="D22" s="104" t="s">
        <v>24</v>
      </c>
    </row>
    <row r="23" spans="1:4" s="63" customFormat="1" ht="15" customHeight="1">
      <c r="A23" s="24">
        <v>0</v>
      </c>
      <c r="B23" s="168" t="s">
        <v>107</v>
      </c>
      <c r="C23" s="170">
        <v>717.7</v>
      </c>
      <c r="D23" s="169">
        <v>248.1</v>
      </c>
    </row>
    <row r="24" spans="1:4" s="63" customFormat="1" ht="15" customHeight="1">
      <c r="A24" s="24">
        <v>0</v>
      </c>
      <c r="B24" s="105" t="s">
        <v>108</v>
      </c>
      <c r="C24" s="106">
        <v>898.4</v>
      </c>
      <c r="D24" s="107">
        <v>728.2</v>
      </c>
    </row>
    <row r="25" spans="2:4" ht="19.5" customHeight="1">
      <c r="B25" s="108"/>
      <c r="C25" s="109"/>
      <c r="D25" s="109"/>
    </row>
    <row r="26" spans="1:4" ht="15" customHeight="1">
      <c r="A26" s="15">
        <v>1</v>
      </c>
      <c r="B26" s="97" t="s">
        <v>44</v>
      </c>
      <c r="C26" s="98"/>
      <c r="D26" s="98"/>
    </row>
    <row r="27" spans="2:4" ht="6" customHeight="1">
      <c r="B27" s="63"/>
      <c r="C27" s="63"/>
      <c r="D27" s="63"/>
    </row>
    <row r="28" spans="1:4" ht="12.75">
      <c r="A28" s="15">
        <v>1</v>
      </c>
      <c r="B28" s="99"/>
      <c r="C28" s="100" t="s">
        <v>110</v>
      </c>
      <c r="D28" s="101" t="s">
        <v>111</v>
      </c>
    </row>
    <row r="29" spans="1:4" ht="12.75">
      <c r="A29" s="15">
        <v>1</v>
      </c>
      <c r="B29" s="102"/>
      <c r="C29" s="103" t="s">
        <v>24</v>
      </c>
      <c r="D29" s="104" t="s">
        <v>24</v>
      </c>
    </row>
    <row r="30" spans="1:4" ht="15" customHeight="1">
      <c r="A30" s="15">
        <v>1</v>
      </c>
      <c r="B30" s="105" t="s">
        <v>43</v>
      </c>
      <c r="C30" s="106">
        <v>0</v>
      </c>
      <c r="D30" s="107">
        <v>50</v>
      </c>
    </row>
    <row r="31" spans="2:4" ht="19.5" customHeight="1">
      <c r="B31" s="108"/>
      <c r="C31" s="110"/>
      <c r="D31" s="56"/>
    </row>
  </sheetData>
  <sheetProtection/>
  <mergeCells count="1">
    <mergeCell ref="B14:D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5" r:id="rId2"/>
  <headerFooter alignWithMargins="0">
    <oddFooter>&amp;R&amp;"Verdana,Standard"&amp;8Seite &amp;P</oddFooter>
  </headerFooter>
  <colBreaks count="1" manualBreakCount="1">
    <brk id="4" min="1" max="2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60" customWidth="1"/>
    <col min="2" max="2" width="22.57421875" style="60" customWidth="1"/>
    <col min="3" max="3" width="8.7109375" style="60" customWidth="1"/>
    <col min="4" max="17" width="10.7109375" style="60" customWidth="1"/>
    <col min="18" max="18" width="1.1484375" style="60" customWidth="1"/>
    <col min="19" max="19" width="10.7109375" style="60" customWidth="1"/>
    <col min="20" max="16384" width="11.421875" style="60" customWidth="1"/>
  </cols>
  <sheetData>
    <row r="1" ht="4.5" customHeight="1"/>
    <row r="2" spans="1:15" s="2" customFormat="1" ht="15" customHeight="1">
      <c r="A2" s="1"/>
      <c r="B2" s="4"/>
      <c r="C2" s="4"/>
      <c r="D2" s="4"/>
      <c r="G2" s="5"/>
      <c r="H2" s="5"/>
      <c r="O2" s="5" t="s">
        <v>0</v>
      </c>
    </row>
    <row r="3" spans="1:15" s="2" customFormat="1" ht="15" customHeight="1">
      <c r="A3" s="1"/>
      <c r="B3" s="4"/>
      <c r="C3" s="4"/>
      <c r="D3" s="4"/>
      <c r="G3" s="6"/>
      <c r="H3" s="6"/>
      <c r="O3" s="6" t="s">
        <v>1</v>
      </c>
    </row>
    <row r="4" spans="1:15" s="2" customFormat="1" ht="15" customHeight="1">
      <c r="A4" s="1"/>
      <c r="B4" s="4"/>
      <c r="C4" s="4"/>
      <c r="D4" s="4"/>
      <c r="G4" s="6"/>
      <c r="H4" s="6"/>
      <c r="I4" s="7"/>
      <c r="O4" s="6" t="s">
        <v>2</v>
      </c>
    </row>
    <row r="5" spans="1:15" s="2" customFormat="1" ht="15" customHeight="1">
      <c r="A5" s="1"/>
      <c r="B5" s="4"/>
      <c r="C5" s="4"/>
      <c r="D5" s="4"/>
      <c r="G5" s="6"/>
      <c r="H5" s="6"/>
      <c r="I5" s="7"/>
      <c r="O5" s="6" t="s">
        <v>3</v>
      </c>
    </row>
    <row r="6" spans="1:15" s="2" customFormat="1" ht="15" customHeight="1">
      <c r="A6" s="1"/>
      <c r="B6" s="4"/>
      <c r="C6" s="4"/>
      <c r="D6" s="4"/>
      <c r="G6" s="6"/>
      <c r="H6" s="6"/>
      <c r="I6" s="7"/>
      <c r="O6" s="6" t="s">
        <v>4</v>
      </c>
    </row>
    <row r="7" spans="1:15" s="2" customFormat="1" ht="15" customHeight="1">
      <c r="A7" s="1"/>
      <c r="B7" s="4"/>
      <c r="C7" s="4"/>
      <c r="D7" s="4"/>
      <c r="G7" s="6"/>
      <c r="H7" s="6"/>
      <c r="O7" s="6" t="s">
        <v>5</v>
      </c>
    </row>
    <row r="8" spans="1:15" s="9" customFormat="1" ht="13.5" customHeight="1">
      <c r="A8" s="8"/>
      <c r="B8" s="4"/>
      <c r="C8" s="4"/>
      <c r="D8" s="4"/>
      <c r="G8" s="6"/>
      <c r="H8" s="6"/>
      <c r="I8" s="4"/>
      <c r="O8" s="6" t="s">
        <v>6</v>
      </c>
    </row>
    <row r="9" spans="1:8" s="9" customFormat="1" ht="15" customHeight="1">
      <c r="A9" s="8"/>
      <c r="B9" s="11"/>
      <c r="C9" s="12"/>
      <c r="D9" s="12"/>
      <c r="E9" s="12"/>
      <c r="F9" s="12"/>
      <c r="G9" s="12"/>
      <c r="H9" s="12"/>
    </row>
    <row r="10" ht="12.75">
      <c r="B10" s="111" t="s">
        <v>45</v>
      </c>
    </row>
    <row r="12" spans="2:11" ht="12.75">
      <c r="B12" s="112" t="s">
        <v>46</v>
      </c>
      <c r="C12" s="113"/>
      <c r="D12" s="113"/>
      <c r="E12" s="113"/>
      <c r="F12" s="113"/>
      <c r="G12" s="113"/>
      <c r="H12" s="113"/>
      <c r="K12" s="113"/>
    </row>
    <row r="13" spans="2:11" ht="12.75">
      <c r="B13" s="112" t="s">
        <v>47</v>
      </c>
      <c r="C13" s="113"/>
      <c r="D13" s="113"/>
      <c r="E13" s="113"/>
      <c r="F13" s="113"/>
      <c r="G13" s="113"/>
      <c r="H13" s="113"/>
      <c r="K13" s="113"/>
    </row>
    <row r="14" spans="2:11" ht="12.75">
      <c r="B14" s="112"/>
      <c r="C14" s="113"/>
      <c r="D14" s="113"/>
      <c r="E14" s="113"/>
      <c r="F14" s="113"/>
      <c r="G14" s="113"/>
      <c r="H14" s="113"/>
      <c r="K14" s="113"/>
    </row>
    <row r="15" spans="2:11" ht="12.75" customHeight="1">
      <c r="B15" s="112"/>
      <c r="C15" s="113"/>
      <c r="D15" s="113"/>
      <c r="E15" s="113"/>
      <c r="F15" s="113"/>
      <c r="G15" s="113"/>
      <c r="H15" s="113"/>
      <c r="K15" s="113"/>
    </row>
    <row r="17" spans="2:19" ht="12.75" customHeight="1">
      <c r="B17" s="114"/>
      <c r="C17" s="114"/>
      <c r="D17" s="115" t="s">
        <v>36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S17" s="189" t="s">
        <v>48</v>
      </c>
    </row>
    <row r="18" spans="2:19" ht="9" customHeight="1">
      <c r="B18" s="110"/>
      <c r="C18" s="110"/>
      <c r="D18" s="11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S18" s="190"/>
    </row>
    <row r="19" ht="6" customHeight="1">
      <c r="S19" s="190"/>
    </row>
    <row r="20" spans="2:19" ht="11.25" customHeight="1">
      <c r="B20" s="110"/>
      <c r="C20" s="110"/>
      <c r="D20" s="119" t="s">
        <v>49</v>
      </c>
      <c r="E20" s="120" t="s">
        <v>27</v>
      </c>
      <c r="F20" s="121"/>
      <c r="G20" s="121"/>
      <c r="H20" s="121"/>
      <c r="I20" s="121"/>
      <c r="J20" s="121"/>
      <c r="K20" s="120" t="s">
        <v>27</v>
      </c>
      <c r="L20" s="122"/>
      <c r="M20" s="123"/>
      <c r="N20" s="123"/>
      <c r="O20" s="123"/>
      <c r="P20" s="123"/>
      <c r="Q20" s="124"/>
      <c r="S20" s="190"/>
    </row>
    <row r="21" spans="2:19" ht="11.25" customHeight="1">
      <c r="B21" s="110"/>
      <c r="C21" s="110"/>
      <c r="D21" s="125"/>
      <c r="E21" s="126" t="s">
        <v>50</v>
      </c>
      <c r="F21" s="127"/>
      <c r="G21" s="127"/>
      <c r="H21" s="127"/>
      <c r="I21" s="127"/>
      <c r="J21" s="127"/>
      <c r="K21" s="126" t="s">
        <v>51</v>
      </c>
      <c r="L21" s="128"/>
      <c r="M21" s="128"/>
      <c r="N21" s="128"/>
      <c r="O21" s="128"/>
      <c r="P21" s="129"/>
      <c r="Q21" s="130"/>
      <c r="S21" s="190"/>
    </row>
    <row r="22" spans="2:19" ht="11.25" customHeight="1">
      <c r="B22" s="110"/>
      <c r="C22" s="110"/>
      <c r="D22" s="131"/>
      <c r="E22" s="132" t="str">
        <f>D20</f>
        <v>Insgesamt</v>
      </c>
      <c r="F22" s="133" t="str">
        <f>E20</f>
        <v>davon</v>
      </c>
      <c r="G22" s="133"/>
      <c r="H22" s="133"/>
      <c r="I22" s="133"/>
      <c r="J22" s="134"/>
      <c r="K22" s="135" t="str">
        <f>E22</f>
        <v>Insgesamt</v>
      </c>
      <c r="L22" s="133" t="str">
        <f>F22</f>
        <v>davon</v>
      </c>
      <c r="M22" s="136"/>
      <c r="N22" s="136"/>
      <c r="O22" s="136"/>
      <c r="P22" s="136"/>
      <c r="Q22" s="137"/>
      <c r="S22" s="190"/>
    </row>
    <row r="23" spans="2:19" ht="43.5" customHeight="1">
      <c r="B23" s="110"/>
      <c r="C23" s="110"/>
      <c r="D23" s="138"/>
      <c r="E23" s="139"/>
      <c r="F23" s="140" t="s">
        <v>52</v>
      </c>
      <c r="G23" s="140" t="s">
        <v>53</v>
      </c>
      <c r="H23" s="140" t="s">
        <v>54</v>
      </c>
      <c r="I23" s="140" t="s">
        <v>55</v>
      </c>
      <c r="J23" s="140" t="s">
        <v>56</v>
      </c>
      <c r="K23" s="141"/>
      <c r="L23" s="140" t="s">
        <v>57</v>
      </c>
      <c r="M23" s="140" t="s">
        <v>58</v>
      </c>
      <c r="N23" s="140" t="s">
        <v>59</v>
      </c>
      <c r="O23" s="140" t="s">
        <v>60</v>
      </c>
      <c r="P23" s="140" t="str">
        <f>I23</f>
        <v>Unfertige und noch nicht ertragfähige Neubauten</v>
      </c>
      <c r="Q23" s="140" t="str">
        <f>J23</f>
        <v>Bauplätze</v>
      </c>
      <c r="S23" s="191"/>
    </row>
    <row r="24" spans="2:19" s="146" customFormat="1" ht="12.75">
      <c r="B24" s="142" t="s">
        <v>61</v>
      </c>
      <c r="C24" s="143" t="s">
        <v>115</v>
      </c>
      <c r="D24" s="144" t="s">
        <v>24</v>
      </c>
      <c r="E24" s="144" t="s">
        <v>24</v>
      </c>
      <c r="F24" s="144" t="s">
        <v>24</v>
      </c>
      <c r="G24" s="144" t="s">
        <v>24</v>
      </c>
      <c r="H24" s="144" t="s">
        <v>24</v>
      </c>
      <c r="I24" s="144" t="s">
        <v>24</v>
      </c>
      <c r="J24" s="144" t="s">
        <v>24</v>
      </c>
      <c r="K24" s="144" t="s">
        <v>24</v>
      </c>
      <c r="L24" s="144" t="s">
        <v>24</v>
      </c>
      <c r="M24" s="144" t="s">
        <v>24</v>
      </c>
      <c r="N24" s="144" t="s">
        <v>24</v>
      </c>
      <c r="O24" s="144" t="s">
        <v>24</v>
      </c>
      <c r="P24" s="144" t="s">
        <v>24</v>
      </c>
      <c r="Q24" s="144" t="s">
        <v>24</v>
      </c>
      <c r="R24" s="145"/>
      <c r="S24" s="144" t="s">
        <v>24</v>
      </c>
    </row>
    <row r="25" spans="2:19" s="146" customFormat="1" ht="12.75">
      <c r="B25" s="147" t="s">
        <v>62</v>
      </c>
      <c r="C25" s="148">
        <v>2012</v>
      </c>
      <c r="D25" s="149">
        <f aca="true" t="shared" si="0" ref="D25:D56">E25+K25</f>
        <v>8131.100000000001</v>
      </c>
      <c r="E25" s="149">
        <f aca="true" t="shared" si="1" ref="E25:E56">SUM(F25:J25)</f>
        <v>1197.3</v>
      </c>
      <c r="F25" s="149">
        <f aca="true" t="shared" si="2" ref="F25:J26">F27+F29+F31+F33+F35+F37+F39+F41+F43+F45+F47+F49+F51+F53+F55+F57+F59+F61+F63+F65+F67+F69+F71+F73+F75+F77+F79+F81+F83+F85+F87+F89+F91+F93+F95+F97+F99</f>
        <v>64.6</v>
      </c>
      <c r="G25" s="149">
        <f t="shared" si="2"/>
        <v>96.7</v>
      </c>
      <c r="H25" s="149">
        <f t="shared" si="2"/>
        <v>999.5999999999999</v>
      </c>
      <c r="I25" s="149">
        <f t="shared" si="2"/>
        <v>36.400000000000006</v>
      </c>
      <c r="J25" s="149">
        <f t="shared" si="2"/>
        <v>0</v>
      </c>
      <c r="K25" s="149">
        <f aca="true" t="shared" si="3" ref="K25:K56">SUM(L25:Q25)</f>
        <v>6933.800000000001</v>
      </c>
      <c r="L25" s="149">
        <f aca="true" t="shared" si="4" ref="L25:Q26">L27+L29+L31+L33+L35+L37+L39+L41+L43+L45+L47+L49+L51+L53+L55+L57+L59+L61+L63+L65+L67+L69+L71+L73+L75+L77+L79+L81+L83+L85+L87+L89+L91+L93+L95+L97+L99</f>
        <v>2863.6</v>
      </c>
      <c r="M25" s="149">
        <f t="shared" si="4"/>
        <v>2577.7000000000003</v>
      </c>
      <c r="N25" s="149">
        <f t="shared" si="4"/>
        <v>27.5</v>
      </c>
      <c r="O25" s="149">
        <f t="shared" si="4"/>
        <v>1115.9</v>
      </c>
      <c r="P25" s="149">
        <f t="shared" si="4"/>
        <v>290.5</v>
      </c>
      <c r="Q25" s="149">
        <f t="shared" si="4"/>
        <v>58.6</v>
      </c>
      <c r="S25" s="149">
        <f>S27+S29+S31+S33+S35+S37+S39+S41+S43+S45+S47+S49+S51+S53+S55+S57+S59+S61+S63+S65+S67+S69+S71+S73+S75+S77+S79+S81+S83+S85+S87+S89+S91+S93+S95+S97+S99</f>
        <v>9</v>
      </c>
    </row>
    <row r="26" spans="2:19" s="146" customFormat="1" ht="12.75">
      <c r="B26" s="71"/>
      <c r="C26" s="150">
        <v>2011</v>
      </c>
      <c r="D26" s="151">
        <f t="shared" si="0"/>
        <v>7423.899999999999</v>
      </c>
      <c r="E26" s="151">
        <f t="shared" si="1"/>
        <v>1320.3</v>
      </c>
      <c r="F26" s="151">
        <f t="shared" si="2"/>
        <v>98.39999999999999</v>
      </c>
      <c r="G26" s="151">
        <f t="shared" si="2"/>
        <v>206.3</v>
      </c>
      <c r="H26" s="151">
        <f t="shared" si="2"/>
        <v>1003</v>
      </c>
      <c r="I26" s="151">
        <f t="shared" si="2"/>
        <v>12.600000000000001</v>
      </c>
      <c r="J26" s="151">
        <f t="shared" si="2"/>
        <v>0</v>
      </c>
      <c r="K26" s="151">
        <f t="shared" si="3"/>
        <v>6103.5999999999985</v>
      </c>
      <c r="L26" s="151">
        <f t="shared" si="4"/>
        <v>2316.2999999999997</v>
      </c>
      <c r="M26" s="151">
        <f t="shared" si="4"/>
        <v>2344</v>
      </c>
      <c r="N26" s="151">
        <f t="shared" si="4"/>
        <v>25.2</v>
      </c>
      <c r="O26" s="151">
        <f t="shared" si="4"/>
        <v>1085.5</v>
      </c>
      <c r="P26" s="151">
        <f t="shared" si="4"/>
        <v>293.20000000000005</v>
      </c>
      <c r="Q26" s="151">
        <f t="shared" si="4"/>
        <v>39.4</v>
      </c>
      <c r="S26" s="151">
        <f>S28+S30+S32+S34+S36+S38+S40+S42+S44+S46+S48+S50+S52+S54+S56+S58+S60+S62+S64+S66+S68+S70+S72+S74+S76+S78+S80+S82+S84+S86+S88+S90+S92+S94+S96+S98+S100</f>
        <v>10.399999999999999</v>
      </c>
    </row>
    <row r="27" spans="2:19" s="146" customFormat="1" ht="12.75">
      <c r="B27" s="152" t="s">
        <v>63</v>
      </c>
      <c r="C27" s="148">
        <v>2012</v>
      </c>
      <c r="D27" s="153">
        <f t="shared" si="0"/>
        <v>4766.5</v>
      </c>
      <c r="E27" s="153">
        <f t="shared" si="1"/>
        <v>924.3</v>
      </c>
      <c r="F27" s="153">
        <v>32.8</v>
      </c>
      <c r="G27" s="153">
        <v>95.4</v>
      </c>
      <c r="H27" s="153">
        <v>763.9</v>
      </c>
      <c r="I27" s="153">
        <v>32.2</v>
      </c>
      <c r="J27" s="153">
        <v>0</v>
      </c>
      <c r="K27" s="153">
        <f t="shared" si="3"/>
        <v>3842.2</v>
      </c>
      <c r="L27" s="153">
        <v>1161.4</v>
      </c>
      <c r="M27" s="153">
        <v>1808.5</v>
      </c>
      <c r="N27" s="153">
        <v>13.9</v>
      </c>
      <c r="O27" s="153">
        <v>587.7</v>
      </c>
      <c r="P27" s="153">
        <v>237.5</v>
      </c>
      <c r="Q27" s="153">
        <v>33.2</v>
      </c>
      <c r="S27" s="153">
        <v>1.1</v>
      </c>
    </row>
    <row r="28" spans="2:19" s="146" customFormat="1" ht="12.75">
      <c r="B28" s="71"/>
      <c r="C28" s="150">
        <v>2011</v>
      </c>
      <c r="D28" s="151">
        <f t="shared" si="0"/>
        <v>4472.2</v>
      </c>
      <c r="E28" s="151">
        <f t="shared" si="1"/>
        <v>1017.8</v>
      </c>
      <c r="F28" s="151">
        <v>65.8</v>
      </c>
      <c r="G28" s="151">
        <v>205</v>
      </c>
      <c r="H28" s="151">
        <v>739.7</v>
      </c>
      <c r="I28" s="151">
        <v>7.3</v>
      </c>
      <c r="J28" s="151">
        <v>0</v>
      </c>
      <c r="K28" s="151">
        <f t="shared" si="3"/>
        <v>3454.4</v>
      </c>
      <c r="L28" s="151">
        <v>922.6</v>
      </c>
      <c r="M28" s="151">
        <v>1675.5</v>
      </c>
      <c r="N28" s="151">
        <v>12.5</v>
      </c>
      <c r="O28" s="151">
        <v>577.2</v>
      </c>
      <c r="P28" s="151">
        <v>242.1</v>
      </c>
      <c r="Q28" s="151">
        <v>24.5</v>
      </c>
      <c r="S28" s="151">
        <v>1</v>
      </c>
    </row>
    <row r="29" spans="2:19" s="146" customFormat="1" ht="12.75">
      <c r="B29" s="152" t="s">
        <v>64</v>
      </c>
      <c r="C29" s="148">
        <v>2012</v>
      </c>
      <c r="D29" s="153">
        <f t="shared" si="0"/>
        <v>12.3</v>
      </c>
      <c r="E29" s="153">
        <f t="shared" si="1"/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f t="shared" si="3"/>
        <v>12.3</v>
      </c>
      <c r="L29" s="153">
        <v>12.3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S29" s="153">
        <v>0</v>
      </c>
    </row>
    <row r="30" spans="2:19" s="146" customFormat="1" ht="12.75">
      <c r="B30" s="71"/>
      <c r="C30" s="150">
        <v>2011</v>
      </c>
      <c r="D30" s="151">
        <f t="shared" si="0"/>
        <v>2.4</v>
      </c>
      <c r="E30" s="151">
        <f t="shared" si="1"/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f t="shared" si="3"/>
        <v>2.4</v>
      </c>
      <c r="L30" s="151">
        <v>2.4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S30" s="151">
        <v>0</v>
      </c>
    </row>
    <row r="31" spans="2:19" s="146" customFormat="1" ht="12.75">
      <c r="B31" s="152" t="s">
        <v>65</v>
      </c>
      <c r="C31" s="148">
        <v>2012</v>
      </c>
      <c r="D31" s="153">
        <f t="shared" si="0"/>
        <v>0</v>
      </c>
      <c r="E31" s="153">
        <f t="shared" si="1"/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f t="shared" si="3"/>
        <v>0</v>
      </c>
      <c r="L31" s="153">
        <v>0</v>
      </c>
      <c r="M31" s="153">
        <v>0</v>
      </c>
      <c r="N31" s="153">
        <v>0</v>
      </c>
      <c r="O31" s="153">
        <v>0</v>
      </c>
      <c r="P31" s="153">
        <v>0</v>
      </c>
      <c r="Q31" s="153">
        <v>0</v>
      </c>
      <c r="S31" s="153">
        <v>0</v>
      </c>
    </row>
    <row r="32" spans="2:19" s="146" customFormat="1" ht="12.75">
      <c r="B32" s="71"/>
      <c r="C32" s="150">
        <v>2011</v>
      </c>
      <c r="D32" s="151">
        <f t="shared" si="0"/>
        <v>0</v>
      </c>
      <c r="E32" s="151">
        <f t="shared" si="1"/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f t="shared" si="3"/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S32" s="151">
        <v>0</v>
      </c>
    </row>
    <row r="33" spans="2:19" s="146" customFormat="1" ht="12.75">
      <c r="B33" s="152" t="s">
        <v>66</v>
      </c>
      <c r="C33" s="148">
        <v>2012</v>
      </c>
      <c r="D33" s="153">
        <f t="shared" si="0"/>
        <v>0</v>
      </c>
      <c r="E33" s="153">
        <f t="shared" si="1"/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f t="shared" si="3"/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S33" s="153">
        <v>0</v>
      </c>
    </row>
    <row r="34" spans="2:19" s="146" customFormat="1" ht="12.75">
      <c r="B34" s="71"/>
      <c r="C34" s="150">
        <v>2011</v>
      </c>
      <c r="D34" s="151">
        <f t="shared" si="0"/>
        <v>0</v>
      </c>
      <c r="E34" s="151">
        <f t="shared" si="1"/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f t="shared" si="3"/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S34" s="151">
        <v>0</v>
      </c>
    </row>
    <row r="35" spans="2:19" s="146" customFormat="1" ht="12.75">
      <c r="B35" s="152" t="s">
        <v>67</v>
      </c>
      <c r="C35" s="148">
        <v>2012</v>
      </c>
      <c r="D35" s="153">
        <f t="shared" si="0"/>
        <v>0</v>
      </c>
      <c r="E35" s="153">
        <f t="shared" si="1"/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f t="shared" si="3"/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S35" s="153">
        <v>0</v>
      </c>
    </row>
    <row r="36" spans="2:19" s="146" customFormat="1" ht="12.75">
      <c r="B36" s="71"/>
      <c r="C36" s="150">
        <v>2011</v>
      </c>
      <c r="D36" s="151">
        <f t="shared" si="0"/>
        <v>0</v>
      </c>
      <c r="E36" s="151">
        <f t="shared" si="1"/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f t="shared" si="3"/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S36" s="151">
        <v>0</v>
      </c>
    </row>
    <row r="37" spans="2:19" s="146" customFormat="1" ht="12.75">
      <c r="B37" s="152" t="s">
        <v>68</v>
      </c>
      <c r="C37" s="148">
        <v>2012</v>
      </c>
      <c r="D37" s="153">
        <f t="shared" si="0"/>
        <v>0</v>
      </c>
      <c r="E37" s="153">
        <f t="shared" si="1"/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f t="shared" si="3"/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S37" s="153">
        <v>0</v>
      </c>
    </row>
    <row r="38" spans="2:19" s="146" customFormat="1" ht="12.75">
      <c r="B38" s="71"/>
      <c r="C38" s="150">
        <v>2011</v>
      </c>
      <c r="D38" s="151">
        <f t="shared" si="0"/>
        <v>0</v>
      </c>
      <c r="E38" s="151">
        <f t="shared" si="1"/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f t="shared" si="3"/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S38" s="151">
        <v>0</v>
      </c>
    </row>
    <row r="39" spans="2:19" s="146" customFormat="1" ht="12.75">
      <c r="B39" s="152" t="s">
        <v>69</v>
      </c>
      <c r="C39" s="148">
        <v>2012</v>
      </c>
      <c r="D39" s="153">
        <f t="shared" si="0"/>
        <v>547.8</v>
      </c>
      <c r="E39" s="153">
        <f t="shared" si="1"/>
        <v>60.6</v>
      </c>
      <c r="F39" s="153">
        <v>0.1</v>
      </c>
      <c r="G39" s="153">
        <v>0</v>
      </c>
      <c r="H39" s="153">
        <v>60.5</v>
      </c>
      <c r="I39" s="153">
        <v>0</v>
      </c>
      <c r="J39" s="153">
        <v>0</v>
      </c>
      <c r="K39" s="153">
        <f t="shared" si="3"/>
        <v>487.2</v>
      </c>
      <c r="L39" s="153">
        <v>331.9</v>
      </c>
      <c r="M39" s="153">
        <v>151.3</v>
      </c>
      <c r="N39" s="153">
        <v>0</v>
      </c>
      <c r="O39" s="153">
        <v>0</v>
      </c>
      <c r="P39" s="153">
        <v>4</v>
      </c>
      <c r="Q39" s="153">
        <v>0</v>
      </c>
      <c r="S39" s="153">
        <v>0</v>
      </c>
    </row>
    <row r="40" spans="2:19" s="146" customFormat="1" ht="12.75">
      <c r="B40" s="71"/>
      <c r="C40" s="150">
        <v>2011</v>
      </c>
      <c r="D40" s="151">
        <f t="shared" si="0"/>
        <v>404.1</v>
      </c>
      <c r="E40" s="151">
        <f t="shared" si="1"/>
        <v>58.800000000000004</v>
      </c>
      <c r="F40" s="151">
        <v>0.1</v>
      </c>
      <c r="G40" s="151">
        <v>0</v>
      </c>
      <c r="H40" s="151">
        <v>58.7</v>
      </c>
      <c r="I40" s="151">
        <v>0</v>
      </c>
      <c r="J40" s="151">
        <v>0</v>
      </c>
      <c r="K40" s="151">
        <f t="shared" si="3"/>
        <v>345.3</v>
      </c>
      <c r="L40" s="151">
        <v>243.9</v>
      </c>
      <c r="M40" s="151">
        <v>98.1</v>
      </c>
      <c r="N40" s="151">
        <v>0</v>
      </c>
      <c r="O40" s="151">
        <v>0</v>
      </c>
      <c r="P40" s="151">
        <v>3.3</v>
      </c>
      <c r="Q40" s="151">
        <v>0</v>
      </c>
      <c r="S40" s="151">
        <v>0</v>
      </c>
    </row>
    <row r="41" spans="2:19" s="146" customFormat="1" ht="12.75">
      <c r="B41" s="152" t="s">
        <v>70</v>
      </c>
      <c r="C41" s="148">
        <v>2012</v>
      </c>
      <c r="D41" s="153">
        <f t="shared" si="0"/>
        <v>0</v>
      </c>
      <c r="E41" s="153">
        <f t="shared" si="1"/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f t="shared" si="3"/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S41" s="153">
        <v>0</v>
      </c>
    </row>
    <row r="42" spans="2:19" s="146" customFormat="1" ht="12.75">
      <c r="B42" s="71"/>
      <c r="C42" s="150">
        <v>2011</v>
      </c>
      <c r="D42" s="151">
        <f t="shared" si="0"/>
        <v>0</v>
      </c>
      <c r="E42" s="151">
        <f t="shared" si="1"/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f t="shared" si="3"/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S42" s="151">
        <v>0</v>
      </c>
    </row>
    <row r="43" spans="2:19" s="146" customFormat="1" ht="12.75">
      <c r="B43" s="152" t="s">
        <v>71</v>
      </c>
      <c r="C43" s="148">
        <v>2012</v>
      </c>
      <c r="D43" s="153">
        <f t="shared" si="0"/>
        <v>1235.5000000000002</v>
      </c>
      <c r="E43" s="153">
        <f t="shared" si="1"/>
        <v>0.8</v>
      </c>
      <c r="F43" s="153">
        <v>0</v>
      </c>
      <c r="G43" s="153">
        <v>0</v>
      </c>
      <c r="H43" s="153">
        <v>0.8</v>
      </c>
      <c r="I43" s="153">
        <v>0</v>
      </c>
      <c r="J43" s="153">
        <v>0</v>
      </c>
      <c r="K43" s="153">
        <f t="shared" si="3"/>
        <v>1234.7000000000003</v>
      </c>
      <c r="L43" s="153">
        <v>609.7</v>
      </c>
      <c r="M43" s="153">
        <v>332.2</v>
      </c>
      <c r="N43" s="153">
        <v>13.1</v>
      </c>
      <c r="O43" s="153">
        <v>228.6</v>
      </c>
      <c r="P43" s="153">
        <v>35.2</v>
      </c>
      <c r="Q43" s="153">
        <v>15.9</v>
      </c>
      <c r="S43" s="153">
        <v>0.2</v>
      </c>
    </row>
    <row r="44" spans="2:19" s="146" customFormat="1" ht="12.75">
      <c r="B44" s="71"/>
      <c r="C44" s="150">
        <v>2011</v>
      </c>
      <c r="D44" s="151">
        <f t="shared" si="0"/>
        <v>954.9000000000001</v>
      </c>
      <c r="E44" s="151">
        <f t="shared" si="1"/>
        <v>1</v>
      </c>
      <c r="F44" s="151">
        <v>0</v>
      </c>
      <c r="G44" s="151">
        <v>0</v>
      </c>
      <c r="H44" s="151">
        <v>0</v>
      </c>
      <c r="I44" s="151">
        <v>1</v>
      </c>
      <c r="J44" s="151">
        <v>0</v>
      </c>
      <c r="K44" s="151">
        <f t="shared" si="3"/>
        <v>953.9000000000001</v>
      </c>
      <c r="L44" s="151">
        <v>421.6</v>
      </c>
      <c r="M44" s="151">
        <v>293.3</v>
      </c>
      <c r="N44" s="151">
        <v>12.2</v>
      </c>
      <c r="O44" s="151">
        <v>223.8</v>
      </c>
      <c r="P44" s="151">
        <v>1.7</v>
      </c>
      <c r="Q44" s="151">
        <v>1.3</v>
      </c>
      <c r="S44" s="151">
        <v>0</v>
      </c>
    </row>
    <row r="45" spans="2:19" s="146" customFormat="1" ht="12.75">
      <c r="B45" s="152" t="s">
        <v>72</v>
      </c>
      <c r="C45" s="148">
        <v>2012</v>
      </c>
      <c r="D45" s="153">
        <f t="shared" si="0"/>
        <v>0</v>
      </c>
      <c r="E45" s="153">
        <f t="shared" si="1"/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f t="shared" si="3"/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S45" s="153">
        <v>0</v>
      </c>
    </row>
    <row r="46" spans="2:19" s="146" customFormat="1" ht="12.75">
      <c r="B46" s="71"/>
      <c r="C46" s="150">
        <v>2011</v>
      </c>
      <c r="D46" s="151">
        <f t="shared" si="0"/>
        <v>0</v>
      </c>
      <c r="E46" s="151">
        <f t="shared" si="1"/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f t="shared" si="3"/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S46" s="151">
        <v>0</v>
      </c>
    </row>
    <row r="47" spans="2:19" s="146" customFormat="1" ht="12.75">
      <c r="B47" s="152" t="s">
        <v>73</v>
      </c>
      <c r="C47" s="148">
        <v>2012</v>
      </c>
      <c r="D47" s="153">
        <f t="shared" si="0"/>
        <v>0</v>
      </c>
      <c r="E47" s="153">
        <f t="shared" si="1"/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f t="shared" si="3"/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S47" s="153">
        <v>0</v>
      </c>
    </row>
    <row r="48" spans="2:19" s="146" customFormat="1" ht="12.75">
      <c r="B48" s="71"/>
      <c r="C48" s="150">
        <v>2011</v>
      </c>
      <c r="D48" s="151">
        <f t="shared" si="0"/>
        <v>0</v>
      </c>
      <c r="E48" s="151">
        <f t="shared" si="1"/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f t="shared" si="3"/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S48" s="151">
        <v>0</v>
      </c>
    </row>
    <row r="49" spans="2:19" s="146" customFormat="1" ht="12.75">
      <c r="B49" s="152" t="s">
        <v>74</v>
      </c>
      <c r="C49" s="148">
        <v>2012</v>
      </c>
      <c r="D49" s="153">
        <f t="shared" si="0"/>
        <v>0</v>
      </c>
      <c r="E49" s="153">
        <f t="shared" si="1"/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f t="shared" si="3"/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S49" s="153">
        <v>0</v>
      </c>
    </row>
    <row r="50" spans="2:19" s="146" customFormat="1" ht="12.75">
      <c r="B50" s="71"/>
      <c r="C50" s="150">
        <v>2011</v>
      </c>
      <c r="D50" s="151">
        <f t="shared" si="0"/>
        <v>0</v>
      </c>
      <c r="E50" s="151">
        <f t="shared" si="1"/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f t="shared" si="3"/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S50" s="151">
        <v>0</v>
      </c>
    </row>
    <row r="51" spans="2:19" s="146" customFormat="1" ht="12.75">
      <c r="B51" s="152" t="s">
        <v>75</v>
      </c>
      <c r="C51" s="148">
        <v>2012</v>
      </c>
      <c r="D51" s="153">
        <f t="shared" si="0"/>
        <v>0</v>
      </c>
      <c r="E51" s="153">
        <f t="shared" si="1"/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f t="shared" si="3"/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S51" s="153">
        <v>0</v>
      </c>
    </row>
    <row r="52" spans="2:19" s="146" customFormat="1" ht="12.75">
      <c r="B52" s="71"/>
      <c r="C52" s="150">
        <v>2011</v>
      </c>
      <c r="D52" s="151">
        <f t="shared" si="0"/>
        <v>0</v>
      </c>
      <c r="E52" s="151">
        <f t="shared" si="1"/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f t="shared" si="3"/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S52" s="151">
        <v>0</v>
      </c>
    </row>
    <row r="53" spans="2:19" s="146" customFormat="1" ht="12.75">
      <c r="B53" s="152" t="s">
        <v>76</v>
      </c>
      <c r="C53" s="148">
        <v>2012</v>
      </c>
      <c r="D53" s="153">
        <f t="shared" si="0"/>
        <v>0</v>
      </c>
      <c r="E53" s="153">
        <f t="shared" si="1"/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f t="shared" si="3"/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S53" s="153">
        <v>0</v>
      </c>
    </row>
    <row r="54" spans="2:19" s="146" customFormat="1" ht="12.75">
      <c r="B54" s="71"/>
      <c r="C54" s="150">
        <v>2011</v>
      </c>
      <c r="D54" s="151">
        <f t="shared" si="0"/>
        <v>0</v>
      </c>
      <c r="E54" s="151">
        <f t="shared" si="1"/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f t="shared" si="3"/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S54" s="151">
        <v>0</v>
      </c>
    </row>
    <row r="55" spans="2:19" s="146" customFormat="1" ht="12.75">
      <c r="B55" s="152" t="s">
        <v>77</v>
      </c>
      <c r="C55" s="148">
        <v>2012</v>
      </c>
      <c r="D55" s="153">
        <f t="shared" si="0"/>
        <v>0</v>
      </c>
      <c r="E55" s="153">
        <f t="shared" si="1"/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f t="shared" si="3"/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S55" s="153">
        <v>0</v>
      </c>
    </row>
    <row r="56" spans="2:19" s="146" customFormat="1" ht="12.75">
      <c r="B56" s="71"/>
      <c r="C56" s="150">
        <v>2011</v>
      </c>
      <c r="D56" s="151">
        <f t="shared" si="0"/>
        <v>0</v>
      </c>
      <c r="E56" s="151">
        <f t="shared" si="1"/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f t="shared" si="3"/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0</v>
      </c>
      <c r="S56" s="151">
        <v>0</v>
      </c>
    </row>
    <row r="57" spans="2:19" s="146" customFormat="1" ht="12.75">
      <c r="B57" s="152" t="s">
        <v>78</v>
      </c>
      <c r="C57" s="148">
        <v>2012</v>
      </c>
      <c r="D57" s="153">
        <f aca="true" t="shared" si="5" ref="D57:D88">E57+K57</f>
        <v>796.6</v>
      </c>
      <c r="E57" s="153">
        <f aca="true" t="shared" si="6" ref="E57:E88">SUM(F57:J57)</f>
        <v>154.4</v>
      </c>
      <c r="F57" s="153">
        <v>31.7</v>
      </c>
      <c r="G57" s="153">
        <v>1.3</v>
      </c>
      <c r="H57" s="153">
        <v>121.4</v>
      </c>
      <c r="I57" s="153">
        <v>0</v>
      </c>
      <c r="J57" s="153">
        <v>0</v>
      </c>
      <c r="K57" s="153">
        <f aca="true" t="shared" si="7" ref="K57:K88">SUM(L57:Q57)</f>
        <v>642.2</v>
      </c>
      <c r="L57" s="153">
        <v>380.2</v>
      </c>
      <c r="M57" s="153">
        <v>85.8</v>
      </c>
      <c r="N57" s="153">
        <v>0.5</v>
      </c>
      <c r="O57" s="153">
        <v>175.7</v>
      </c>
      <c r="P57" s="153">
        <v>0</v>
      </c>
      <c r="Q57" s="153">
        <v>0</v>
      </c>
      <c r="S57" s="153">
        <v>0.4</v>
      </c>
    </row>
    <row r="58" spans="2:19" s="146" customFormat="1" ht="12.75">
      <c r="B58" s="71"/>
      <c r="C58" s="150">
        <v>2011</v>
      </c>
      <c r="D58" s="151">
        <f t="shared" si="5"/>
        <v>701.9</v>
      </c>
      <c r="E58" s="151">
        <f t="shared" si="6"/>
        <v>155.6</v>
      </c>
      <c r="F58" s="151">
        <v>32.5</v>
      </c>
      <c r="G58" s="151">
        <v>1.3</v>
      </c>
      <c r="H58" s="151">
        <v>121.8</v>
      </c>
      <c r="I58" s="151">
        <v>0</v>
      </c>
      <c r="J58" s="151">
        <v>0</v>
      </c>
      <c r="K58" s="151">
        <f t="shared" si="7"/>
        <v>546.3</v>
      </c>
      <c r="L58" s="151">
        <v>363</v>
      </c>
      <c r="M58" s="151">
        <v>80.2</v>
      </c>
      <c r="N58" s="151">
        <v>0.5</v>
      </c>
      <c r="O58" s="151">
        <v>102.6</v>
      </c>
      <c r="P58" s="151">
        <v>0</v>
      </c>
      <c r="Q58" s="151">
        <v>0</v>
      </c>
      <c r="S58" s="151">
        <v>1.5</v>
      </c>
    </row>
    <row r="59" spans="2:19" s="146" customFormat="1" ht="12.75">
      <c r="B59" s="152" t="s">
        <v>79</v>
      </c>
      <c r="C59" s="148">
        <v>2012</v>
      </c>
      <c r="D59" s="153">
        <f t="shared" si="5"/>
        <v>12.8</v>
      </c>
      <c r="E59" s="153">
        <f t="shared" si="6"/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f t="shared" si="7"/>
        <v>12.8</v>
      </c>
      <c r="L59" s="153">
        <v>0</v>
      </c>
      <c r="M59" s="153">
        <v>0</v>
      </c>
      <c r="N59" s="153">
        <v>0</v>
      </c>
      <c r="O59" s="153">
        <v>12.8</v>
      </c>
      <c r="P59" s="153">
        <v>0</v>
      </c>
      <c r="Q59" s="153">
        <v>0</v>
      </c>
      <c r="S59" s="153">
        <v>0</v>
      </c>
    </row>
    <row r="60" spans="2:19" s="146" customFormat="1" ht="12.75">
      <c r="B60" s="71"/>
      <c r="C60" s="150">
        <v>2011</v>
      </c>
      <c r="D60" s="151">
        <f t="shared" si="5"/>
        <v>12.8</v>
      </c>
      <c r="E60" s="151">
        <f t="shared" si="6"/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f t="shared" si="7"/>
        <v>12.8</v>
      </c>
      <c r="L60" s="151">
        <v>0</v>
      </c>
      <c r="M60" s="151">
        <v>0</v>
      </c>
      <c r="N60" s="151">
        <v>0</v>
      </c>
      <c r="O60" s="151">
        <v>12.8</v>
      </c>
      <c r="P60" s="151">
        <v>0</v>
      </c>
      <c r="Q60" s="151">
        <v>0</v>
      </c>
      <c r="S60" s="151">
        <v>0</v>
      </c>
    </row>
    <row r="61" spans="2:19" s="146" customFormat="1" ht="12.75">
      <c r="B61" s="152" t="s">
        <v>80</v>
      </c>
      <c r="C61" s="148">
        <v>2012</v>
      </c>
      <c r="D61" s="153">
        <f t="shared" si="5"/>
        <v>0</v>
      </c>
      <c r="E61" s="153">
        <f t="shared" si="6"/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f t="shared" si="7"/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S61" s="153">
        <v>0</v>
      </c>
    </row>
    <row r="62" spans="2:19" s="146" customFormat="1" ht="12.75">
      <c r="B62" s="71"/>
      <c r="C62" s="150">
        <v>2011</v>
      </c>
      <c r="D62" s="151">
        <f t="shared" si="5"/>
        <v>0</v>
      </c>
      <c r="E62" s="151">
        <f t="shared" si="6"/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f t="shared" si="7"/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S62" s="151">
        <v>0</v>
      </c>
    </row>
    <row r="63" spans="2:19" s="146" customFormat="1" ht="12.75">
      <c r="B63" s="152" t="s">
        <v>81</v>
      </c>
      <c r="C63" s="148">
        <v>2012</v>
      </c>
      <c r="D63" s="153">
        <f t="shared" si="5"/>
        <v>0</v>
      </c>
      <c r="E63" s="153">
        <f t="shared" si="6"/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f t="shared" si="7"/>
        <v>0</v>
      </c>
      <c r="L63" s="153">
        <v>0</v>
      </c>
      <c r="M63" s="153">
        <v>0</v>
      </c>
      <c r="N63" s="153">
        <v>0</v>
      </c>
      <c r="O63" s="153">
        <v>0</v>
      </c>
      <c r="P63" s="153">
        <v>0</v>
      </c>
      <c r="Q63" s="153">
        <v>0</v>
      </c>
      <c r="S63" s="153">
        <v>0</v>
      </c>
    </row>
    <row r="64" spans="2:19" s="146" customFormat="1" ht="12.75">
      <c r="B64" s="71"/>
      <c r="C64" s="150">
        <v>2011</v>
      </c>
      <c r="D64" s="151">
        <f t="shared" si="5"/>
        <v>0</v>
      </c>
      <c r="E64" s="151">
        <f t="shared" si="6"/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f t="shared" si="7"/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v>0</v>
      </c>
      <c r="S64" s="151">
        <v>0</v>
      </c>
    </row>
    <row r="65" spans="2:19" s="146" customFormat="1" ht="12.75">
      <c r="B65" s="152" t="s">
        <v>82</v>
      </c>
      <c r="C65" s="148">
        <v>2012</v>
      </c>
      <c r="D65" s="153">
        <f t="shared" si="5"/>
        <v>0</v>
      </c>
      <c r="E65" s="153">
        <f t="shared" si="6"/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53">
        <f t="shared" si="7"/>
        <v>0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S65" s="153">
        <v>0</v>
      </c>
    </row>
    <row r="66" spans="2:19" s="146" customFormat="1" ht="12.75">
      <c r="B66" s="71"/>
      <c r="C66" s="150">
        <v>2011</v>
      </c>
      <c r="D66" s="151">
        <f t="shared" si="5"/>
        <v>0</v>
      </c>
      <c r="E66" s="151">
        <f t="shared" si="6"/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v>0</v>
      </c>
      <c r="K66" s="151">
        <f t="shared" si="7"/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S66" s="151">
        <v>0</v>
      </c>
    </row>
    <row r="67" spans="2:19" s="146" customFormat="1" ht="12.75">
      <c r="B67" s="152" t="s">
        <v>83</v>
      </c>
      <c r="C67" s="148">
        <v>2012</v>
      </c>
      <c r="D67" s="153">
        <f t="shared" si="5"/>
        <v>0</v>
      </c>
      <c r="E67" s="153">
        <f t="shared" si="6"/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f t="shared" si="7"/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S67" s="153">
        <v>0</v>
      </c>
    </row>
    <row r="68" spans="2:19" s="146" customFormat="1" ht="12.75">
      <c r="B68" s="71"/>
      <c r="C68" s="150">
        <v>2011</v>
      </c>
      <c r="D68" s="151">
        <f t="shared" si="5"/>
        <v>0</v>
      </c>
      <c r="E68" s="151">
        <f t="shared" si="6"/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f t="shared" si="7"/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51">
        <v>0</v>
      </c>
      <c r="S68" s="151">
        <v>0</v>
      </c>
    </row>
    <row r="69" spans="2:19" s="146" customFormat="1" ht="12.75">
      <c r="B69" s="152" t="s">
        <v>84</v>
      </c>
      <c r="C69" s="148">
        <v>2012</v>
      </c>
      <c r="D69" s="153">
        <f t="shared" si="5"/>
        <v>0</v>
      </c>
      <c r="E69" s="153">
        <f t="shared" si="6"/>
        <v>0</v>
      </c>
      <c r="F69" s="153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f t="shared" si="7"/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S69" s="153">
        <v>0</v>
      </c>
    </row>
    <row r="70" spans="2:19" s="146" customFormat="1" ht="12.75">
      <c r="B70" s="71"/>
      <c r="C70" s="150">
        <v>2011</v>
      </c>
      <c r="D70" s="151">
        <f t="shared" si="5"/>
        <v>0</v>
      </c>
      <c r="E70" s="151">
        <f t="shared" si="6"/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f t="shared" si="7"/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S70" s="151">
        <v>0</v>
      </c>
    </row>
    <row r="71" spans="2:19" s="146" customFormat="1" ht="12.75">
      <c r="B71" s="152" t="s">
        <v>85</v>
      </c>
      <c r="C71" s="148">
        <v>2012</v>
      </c>
      <c r="D71" s="153">
        <f t="shared" si="5"/>
        <v>0</v>
      </c>
      <c r="E71" s="153">
        <f t="shared" si="6"/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f t="shared" si="7"/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S71" s="153">
        <v>0</v>
      </c>
    </row>
    <row r="72" spans="2:19" s="146" customFormat="1" ht="12.75">
      <c r="B72" s="71"/>
      <c r="C72" s="150">
        <v>2011</v>
      </c>
      <c r="D72" s="151">
        <f t="shared" si="5"/>
        <v>0</v>
      </c>
      <c r="E72" s="151">
        <f t="shared" si="6"/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f t="shared" si="7"/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S72" s="151">
        <v>0</v>
      </c>
    </row>
    <row r="73" spans="2:19" s="146" customFormat="1" ht="12.75">
      <c r="B73" s="152" t="s">
        <v>86</v>
      </c>
      <c r="C73" s="148">
        <v>2012</v>
      </c>
      <c r="D73" s="153">
        <f t="shared" si="5"/>
        <v>248.20000000000002</v>
      </c>
      <c r="E73" s="153">
        <f t="shared" si="6"/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f t="shared" si="7"/>
        <v>248.20000000000002</v>
      </c>
      <c r="L73" s="153">
        <v>58.9</v>
      </c>
      <c r="M73" s="153">
        <v>162.9</v>
      </c>
      <c r="N73" s="153">
        <v>0</v>
      </c>
      <c r="O73" s="153">
        <v>26.4</v>
      </c>
      <c r="P73" s="153">
        <v>0</v>
      </c>
      <c r="Q73" s="153">
        <v>0</v>
      </c>
      <c r="S73" s="153">
        <v>5.2</v>
      </c>
    </row>
    <row r="74" spans="2:19" s="146" customFormat="1" ht="12.75">
      <c r="B74" s="71"/>
      <c r="C74" s="150">
        <v>2011</v>
      </c>
      <c r="D74" s="151">
        <f t="shared" si="5"/>
        <v>207.10000000000002</v>
      </c>
      <c r="E74" s="151">
        <f t="shared" si="6"/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f t="shared" si="7"/>
        <v>207.10000000000002</v>
      </c>
      <c r="L74" s="151">
        <v>41.1</v>
      </c>
      <c r="M74" s="151">
        <v>122.8</v>
      </c>
      <c r="N74" s="151">
        <v>0</v>
      </c>
      <c r="O74" s="151">
        <v>33.2</v>
      </c>
      <c r="P74" s="151">
        <v>10</v>
      </c>
      <c r="Q74" s="151">
        <v>0</v>
      </c>
      <c r="S74" s="151">
        <v>5.1</v>
      </c>
    </row>
    <row r="75" spans="2:19" s="146" customFormat="1" ht="12.75">
      <c r="B75" s="152" t="s">
        <v>87</v>
      </c>
      <c r="C75" s="148">
        <v>2012</v>
      </c>
      <c r="D75" s="153">
        <f t="shared" si="5"/>
        <v>0</v>
      </c>
      <c r="E75" s="153">
        <f t="shared" si="6"/>
        <v>0</v>
      </c>
      <c r="F75" s="153">
        <v>0</v>
      </c>
      <c r="G75" s="153">
        <v>0</v>
      </c>
      <c r="H75" s="153">
        <v>0</v>
      </c>
      <c r="I75" s="153">
        <v>0</v>
      </c>
      <c r="J75" s="153">
        <v>0</v>
      </c>
      <c r="K75" s="153">
        <f t="shared" si="7"/>
        <v>0</v>
      </c>
      <c r="L75" s="153">
        <v>0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S75" s="153">
        <v>0</v>
      </c>
    </row>
    <row r="76" spans="2:19" s="146" customFormat="1" ht="12.75">
      <c r="B76" s="71"/>
      <c r="C76" s="150">
        <v>2011</v>
      </c>
      <c r="D76" s="151">
        <f t="shared" si="5"/>
        <v>0</v>
      </c>
      <c r="E76" s="151">
        <f t="shared" si="6"/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f t="shared" si="7"/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S76" s="151">
        <v>0</v>
      </c>
    </row>
    <row r="77" spans="2:19" s="146" customFormat="1" ht="12.75">
      <c r="B77" s="152" t="s">
        <v>88</v>
      </c>
      <c r="C77" s="148">
        <v>2012</v>
      </c>
      <c r="D77" s="153">
        <f t="shared" si="5"/>
        <v>0</v>
      </c>
      <c r="E77" s="153">
        <f t="shared" si="6"/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f t="shared" si="7"/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0</v>
      </c>
      <c r="S77" s="153">
        <v>0</v>
      </c>
    </row>
    <row r="78" spans="2:19" s="146" customFormat="1" ht="12.75">
      <c r="B78" s="71"/>
      <c r="C78" s="150">
        <v>2011</v>
      </c>
      <c r="D78" s="151">
        <f t="shared" si="5"/>
        <v>0</v>
      </c>
      <c r="E78" s="151">
        <f t="shared" si="6"/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f t="shared" si="7"/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S78" s="151">
        <v>0</v>
      </c>
    </row>
    <row r="79" spans="2:19" s="146" customFormat="1" ht="12.75">
      <c r="B79" s="152" t="s">
        <v>89</v>
      </c>
      <c r="C79" s="148">
        <v>2012</v>
      </c>
      <c r="D79" s="153">
        <f t="shared" si="5"/>
        <v>0</v>
      </c>
      <c r="E79" s="153">
        <f t="shared" si="6"/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f t="shared" si="7"/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S79" s="153">
        <v>0</v>
      </c>
    </row>
    <row r="80" spans="2:19" s="146" customFormat="1" ht="12.75">
      <c r="B80" s="71"/>
      <c r="C80" s="150">
        <v>2011</v>
      </c>
      <c r="D80" s="151">
        <f t="shared" si="5"/>
        <v>0</v>
      </c>
      <c r="E80" s="151">
        <f t="shared" si="6"/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f t="shared" si="7"/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S80" s="151">
        <v>0</v>
      </c>
    </row>
    <row r="81" spans="2:19" s="146" customFormat="1" ht="12.75">
      <c r="B81" s="152" t="s">
        <v>90</v>
      </c>
      <c r="C81" s="148">
        <v>2012</v>
      </c>
      <c r="D81" s="153">
        <f t="shared" si="5"/>
        <v>0</v>
      </c>
      <c r="E81" s="153">
        <f t="shared" si="6"/>
        <v>0</v>
      </c>
      <c r="F81" s="153">
        <v>0</v>
      </c>
      <c r="G81" s="153">
        <v>0</v>
      </c>
      <c r="H81" s="153">
        <v>0</v>
      </c>
      <c r="I81" s="153">
        <v>0</v>
      </c>
      <c r="J81" s="153">
        <v>0</v>
      </c>
      <c r="K81" s="153">
        <f t="shared" si="7"/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S81" s="153">
        <v>0</v>
      </c>
    </row>
    <row r="82" spans="2:19" s="146" customFormat="1" ht="12.75">
      <c r="B82" s="71"/>
      <c r="C82" s="150">
        <v>2011</v>
      </c>
      <c r="D82" s="151">
        <f t="shared" si="5"/>
        <v>0</v>
      </c>
      <c r="E82" s="151">
        <f t="shared" si="6"/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f t="shared" si="7"/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S82" s="151">
        <v>0</v>
      </c>
    </row>
    <row r="83" spans="2:19" s="146" customFormat="1" ht="12.75">
      <c r="B83" s="152" t="s">
        <v>91</v>
      </c>
      <c r="C83" s="148">
        <v>2012</v>
      </c>
      <c r="D83" s="153">
        <f t="shared" si="5"/>
        <v>0</v>
      </c>
      <c r="E83" s="153">
        <f t="shared" si="6"/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f t="shared" si="7"/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S83" s="153">
        <v>0</v>
      </c>
    </row>
    <row r="84" spans="2:19" s="146" customFormat="1" ht="12.75">
      <c r="B84" s="71"/>
      <c r="C84" s="150">
        <v>2011</v>
      </c>
      <c r="D84" s="151">
        <f t="shared" si="5"/>
        <v>0</v>
      </c>
      <c r="E84" s="151">
        <f t="shared" si="6"/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f t="shared" si="7"/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S84" s="151">
        <v>0</v>
      </c>
    </row>
    <row r="85" spans="2:19" s="146" customFormat="1" ht="12.75">
      <c r="B85" s="152" t="s">
        <v>92</v>
      </c>
      <c r="C85" s="148">
        <v>2012</v>
      </c>
      <c r="D85" s="153">
        <f t="shared" si="5"/>
        <v>0</v>
      </c>
      <c r="E85" s="153">
        <f t="shared" si="6"/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f t="shared" si="7"/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S85" s="153">
        <v>0</v>
      </c>
    </row>
    <row r="86" spans="2:19" s="146" customFormat="1" ht="12.75">
      <c r="B86" s="71"/>
      <c r="C86" s="150">
        <v>2011</v>
      </c>
      <c r="D86" s="151">
        <f t="shared" si="5"/>
        <v>0</v>
      </c>
      <c r="E86" s="151">
        <f t="shared" si="6"/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f t="shared" si="7"/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S86" s="151">
        <v>0</v>
      </c>
    </row>
    <row r="87" spans="2:19" s="146" customFormat="1" ht="12.75">
      <c r="B87" s="152" t="s">
        <v>93</v>
      </c>
      <c r="C87" s="148">
        <v>2012</v>
      </c>
      <c r="D87" s="153">
        <f t="shared" si="5"/>
        <v>0</v>
      </c>
      <c r="E87" s="153">
        <f t="shared" si="6"/>
        <v>0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f t="shared" si="7"/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S87" s="153">
        <v>0</v>
      </c>
    </row>
    <row r="88" spans="2:19" s="146" customFormat="1" ht="12.75">
      <c r="B88" s="71"/>
      <c r="C88" s="150">
        <v>2011</v>
      </c>
      <c r="D88" s="151">
        <f t="shared" si="5"/>
        <v>0</v>
      </c>
      <c r="E88" s="151">
        <f t="shared" si="6"/>
        <v>0</v>
      </c>
      <c r="F88" s="151">
        <v>0</v>
      </c>
      <c r="G88" s="151">
        <v>0</v>
      </c>
      <c r="H88" s="151">
        <v>0</v>
      </c>
      <c r="I88" s="151">
        <v>0</v>
      </c>
      <c r="J88" s="151">
        <v>0</v>
      </c>
      <c r="K88" s="151">
        <f t="shared" si="7"/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S88" s="151">
        <v>0</v>
      </c>
    </row>
    <row r="89" spans="2:19" s="146" customFormat="1" ht="12.75">
      <c r="B89" s="152" t="s">
        <v>94</v>
      </c>
      <c r="C89" s="148">
        <v>2012</v>
      </c>
      <c r="D89" s="153">
        <f aca="true" t="shared" si="8" ref="D89:D100">E89+K89</f>
        <v>0</v>
      </c>
      <c r="E89" s="153">
        <f aca="true" t="shared" si="9" ref="E89:E100">SUM(F89:J89)</f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f aca="true" t="shared" si="10" ref="K89:K100">SUM(L89:Q89)</f>
        <v>0</v>
      </c>
      <c r="L89" s="153">
        <v>0</v>
      </c>
      <c r="M89" s="153">
        <v>0</v>
      </c>
      <c r="N89" s="153">
        <v>0</v>
      </c>
      <c r="O89" s="153">
        <v>0</v>
      </c>
      <c r="P89" s="153">
        <v>0</v>
      </c>
      <c r="Q89" s="153">
        <v>0</v>
      </c>
      <c r="S89" s="153">
        <v>0</v>
      </c>
    </row>
    <row r="90" spans="2:19" s="146" customFormat="1" ht="12.75">
      <c r="B90" s="71"/>
      <c r="C90" s="150">
        <v>2011</v>
      </c>
      <c r="D90" s="151">
        <f t="shared" si="8"/>
        <v>0</v>
      </c>
      <c r="E90" s="151">
        <f t="shared" si="9"/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f t="shared" si="10"/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S90" s="151">
        <v>0</v>
      </c>
    </row>
    <row r="91" spans="2:19" s="146" customFormat="1" ht="12.75">
      <c r="B91" s="152" t="s">
        <v>95</v>
      </c>
      <c r="C91" s="148">
        <v>2012</v>
      </c>
      <c r="D91" s="153">
        <f t="shared" si="8"/>
        <v>0</v>
      </c>
      <c r="E91" s="153">
        <f t="shared" si="9"/>
        <v>0</v>
      </c>
      <c r="F91" s="153">
        <v>0</v>
      </c>
      <c r="G91" s="153">
        <v>0</v>
      </c>
      <c r="H91" s="153">
        <v>0</v>
      </c>
      <c r="I91" s="153">
        <v>0</v>
      </c>
      <c r="J91" s="153">
        <v>0</v>
      </c>
      <c r="K91" s="153">
        <f t="shared" si="10"/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0</v>
      </c>
      <c r="Q91" s="153">
        <v>0</v>
      </c>
      <c r="S91" s="153">
        <v>0</v>
      </c>
    </row>
    <row r="92" spans="2:19" s="146" customFormat="1" ht="12.75">
      <c r="B92" s="71"/>
      <c r="C92" s="150">
        <v>2011</v>
      </c>
      <c r="D92" s="151">
        <f t="shared" si="8"/>
        <v>0</v>
      </c>
      <c r="E92" s="151">
        <f t="shared" si="9"/>
        <v>0</v>
      </c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f t="shared" si="10"/>
        <v>0</v>
      </c>
      <c r="L92" s="151">
        <v>0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S92" s="151">
        <v>0</v>
      </c>
    </row>
    <row r="93" spans="2:19" s="146" customFormat="1" ht="12.75">
      <c r="B93" s="152" t="s">
        <v>96</v>
      </c>
      <c r="C93" s="148">
        <v>2012</v>
      </c>
      <c r="D93" s="153">
        <f t="shared" si="8"/>
        <v>511.4</v>
      </c>
      <c r="E93" s="153">
        <f t="shared" si="9"/>
        <v>57.2</v>
      </c>
      <c r="F93" s="153">
        <v>0</v>
      </c>
      <c r="G93" s="153">
        <v>0</v>
      </c>
      <c r="H93" s="153">
        <v>53</v>
      </c>
      <c r="I93" s="153">
        <v>4.2</v>
      </c>
      <c r="J93" s="153">
        <v>0</v>
      </c>
      <c r="K93" s="153">
        <f t="shared" si="10"/>
        <v>454.2</v>
      </c>
      <c r="L93" s="153">
        <v>309.2</v>
      </c>
      <c r="M93" s="153">
        <v>37</v>
      </c>
      <c r="N93" s="153">
        <v>0</v>
      </c>
      <c r="O93" s="153">
        <v>84.7</v>
      </c>
      <c r="P93" s="153">
        <v>13.8</v>
      </c>
      <c r="Q93" s="153">
        <v>9.5</v>
      </c>
      <c r="S93" s="153">
        <v>2.1</v>
      </c>
    </row>
    <row r="94" spans="2:19" s="146" customFormat="1" ht="12.75">
      <c r="B94" s="71"/>
      <c r="C94" s="150">
        <v>2011</v>
      </c>
      <c r="D94" s="151">
        <f t="shared" si="8"/>
        <v>668.5</v>
      </c>
      <c r="E94" s="151">
        <f t="shared" si="9"/>
        <v>87.1</v>
      </c>
      <c r="F94" s="151">
        <v>0</v>
      </c>
      <c r="G94" s="151">
        <v>0</v>
      </c>
      <c r="H94" s="151">
        <v>82.8</v>
      </c>
      <c r="I94" s="151">
        <v>4.3</v>
      </c>
      <c r="J94" s="151">
        <v>0</v>
      </c>
      <c r="K94" s="151">
        <f t="shared" si="10"/>
        <v>581.4</v>
      </c>
      <c r="L94" s="151">
        <v>321.7</v>
      </c>
      <c r="M94" s="151">
        <v>74.1</v>
      </c>
      <c r="N94" s="151">
        <v>0</v>
      </c>
      <c r="O94" s="151">
        <v>135.9</v>
      </c>
      <c r="P94" s="151">
        <v>36.1</v>
      </c>
      <c r="Q94" s="151">
        <v>13.6</v>
      </c>
      <c r="S94" s="151">
        <v>2.8</v>
      </c>
    </row>
    <row r="95" spans="2:19" s="146" customFormat="1" ht="12.75">
      <c r="B95" s="152" t="s">
        <v>97</v>
      </c>
      <c r="C95" s="148">
        <v>2012</v>
      </c>
      <c r="D95" s="153">
        <f t="shared" si="8"/>
        <v>0</v>
      </c>
      <c r="E95" s="153">
        <f t="shared" si="9"/>
        <v>0</v>
      </c>
      <c r="F95" s="153">
        <v>0</v>
      </c>
      <c r="G95" s="153">
        <v>0</v>
      </c>
      <c r="H95" s="153">
        <v>0</v>
      </c>
      <c r="I95" s="153">
        <v>0</v>
      </c>
      <c r="J95" s="153">
        <v>0</v>
      </c>
      <c r="K95" s="153">
        <f t="shared" si="10"/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0</v>
      </c>
      <c r="Q95" s="153">
        <v>0</v>
      </c>
      <c r="S95" s="153">
        <v>0</v>
      </c>
    </row>
    <row r="96" spans="2:19" s="146" customFormat="1" ht="12.75">
      <c r="B96" s="71"/>
      <c r="C96" s="150">
        <v>2011</v>
      </c>
      <c r="D96" s="151">
        <f t="shared" si="8"/>
        <v>0</v>
      </c>
      <c r="E96" s="151">
        <f t="shared" si="9"/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f t="shared" si="10"/>
        <v>0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S96" s="151">
        <v>0</v>
      </c>
    </row>
    <row r="97" spans="2:19" s="146" customFormat="1" ht="12.75">
      <c r="B97" s="152" t="s">
        <v>98</v>
      </c>
      <c r="C97" s="148">
        <v>2012</v>
      </c>
      <c r="D97" s="153">
        <f t="shared" si="8"/>
        <v>0</v>
      </c>
      <c r="E97" s="153">
        <f t="shared" si="9"/>
        <v>0</v>
      </c>
      <c r="F97" s="153">
        <v>0</v>
      </c>
      <c r="G97" s="153">
        <v>0</v>
      </c>
      <c r="H97" s="153">
        <v>0</v>
      </c>
      <c r="I97" s="153">
        <v>0</v>
      </c>
      <c r="J97" s="153">
        <v>0</v>
      </c>
      <c r="K97" s="153">
        <f t="shared" si="10"/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0</v>
      </c>
      <c r="Q97" s="153">
        <v>0</v>
      </c>
      <c r="S97" s="153">
        <v>0</v>
      </c>
    </row>
    <row r="98" spans="2:19" s="146" customFormat="1" ht="12.75">
      <c r="B98" s="71"/>
      <c r="C98" s="150">
        <v>2011</v>
      </c>
      <c r="D98" s="151">
        <f t="shared" si="8"/>
        <v>0</v>
      </c>
      <c r="E98" s="151">
        <f t="shared" si="9"/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f t="shared" si="10"/>
        <v>0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S98" s="151">
        <v>0</v>
      </c>
    </row>
    <row r="99" spans="2:19" s="146" customFormat="1" ht="12.75">
      <c r="B99" s="152" t="s">
        <v>99</v>
      </c>
      <c r="C99" s="148">
        <v>2012</v>
      </c>
      <c r="D99" s="153">
        <f t="shared" si="8"/>
        <v>0</v>
      </c>
      <c r="E99" s="153">
        <f t="shared" si="9"/>
        <v>0</v>
      </c>
      <c r="F99" s="153">
        <v>0</v>
      </c>
      <c r="G99" s="153">
        <v>0</v>
      </c>
      <c r="H99" s="153">
        <v>0</v>
      </c>
      <c r="I99" s="153">
        <v>0</v>
      </c>
      <c r="J99" s="153">
        <v>0</v>
      </c>
      <c r="K99" s="153">
        <f t="shared" si="10"/>
        <v>0</v>
      </c>
      <c r="L99" s="153">
        <v>0</v>
      </c>
      <c r="M99" s="153">
        <v>0</v>
      </c>
      <c r="N99" s="153">
        <v>0</v>
      </c>
      <c r="O99" s="153">
        <v>0</v>
      </c>
      <c r="P99" s="153">
        <v>0</v>
      </c>
      <c r="Q99" s="153">
        <v>0</v>
      </c>
      <c r="S99" s="153">
        <v>0</v>
      </c>
    </row>
    <row r="100" spans="2:19" s="146" customFormat="1" ht="12.75">
      <c r="B100" s="71"/>
      <c r="C100" s="150">
        <v>2011</v>
      </c>
      <c r="D100" s="151">
        <f t="shared" si="8"/>
        <v>0</v>
      </c>
      <c r="E100" s="151">
        <f t="shared" si="9"/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f t="shared" si="10"/>
        <v>0</v>
      </c>
      <c r="L100" s="151">
        <v>0</v>
      </c>
      <c r="M100" s="151">
        <v>0</v>
      </c>
      <c r="N100" s="151">
        <v>0</v>
      </c>
      <c r="O100" s="151">
        <v>0</v>
      </c>
      <c r="P100" s="151">
        <v>0</v>
      </c>
      <c r="Q100" s="151">
        <v>0</v>
      </c>
      <c r="S100" s="151">
        <v>0</v>
      </c>
    </row>
  </sheetData>
  <sheetProtection/>
  <mergeCells count="1">
    <mergeCell ref="S17:S23"/>
  </mergeCells>
  <printOptions horizontalCentered="1"/>
  <pageMargins left="0.3937007874015748" right="0.3937007874015748" top="0.52" bottom="0.69" header="0.41" footer="0.39"/>
  <pageSetup fitToHeight="3" fitToWidth="1" horizontalDpi="600" verticalDpi="600" orientation="landscape" paperSize="9" scale="72" r:id="rId2"/>
  <headerFooter alignWithMargins="0">
    <oddFooter>&amp;R&amp;"Verdana,Standard"&amp;8Seite &amp;P</oddFooter>
  </headerFooter>
  <rowBreaks count="1" manualBreakCount="1">
    <brk id="60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60" customWidth="1"/>
    <col min="2" max="2" width="26.7109375" style="60" customWidth="1"/>
    <col min="3" max="5" width="11.421875" style="60" customWidth="1"/>
    <col min="6" max="6" width="12.140625" style="60" customWidth="1"/>
    <col min="7" max="7" width="12.00390625" style="60" customWidth="1"/>
    <col min="8" max="8" width="11.421875" style="60" customWidth="1"/>
    <col min="9" max="9" width="1.28515625" style="60" customWidth="1"/>
    <col min="10" max="11" width="11.421875" style="60" customWidth="1"/>
    <col min="12" max="12" width="12.28125" style="60" customWidth="1"/>
    <col min="13" max="13" width="12.140625" style="60" customWidth="1"/>
    <col min="14" max="16384" width="11.421875" style="60" customWidth="1"/>
  </cols>
  <sheetData>
    <row r="1" ht="4.5" customHeight="1"/>
    <row r="2" spans="1:11" s="2" customFormat="1" ht="15" customHeight="1">
      <c r="A2" s="1"/>
      <c r="B2" s="4"/>
      <c r="C2" s="4"/>
      <c r="D2" s="4"/>
      <c r="G2" s="5"/>
      <c r="H2" s="5"/>
      <c r="K2" s="5" t="s">
        <v>0</v>
      </c>
    </row>
    <row r="3" spans="1:11" s="2" customFormat="1" ht="15" customHeight="1">
      <c r="A3" s="1"/>
      <c r="B3" s="4"/>
      <c r="C3" s="4"/>
      <c r="D3" s="4"/>
      <c r="G3" s="6"/>
      <c r="H3" s="6"/>
      <c r="K3" s="6" t="s">
        <v>1</v>
      </c>
    </row>
    <row r="4" spans="1:11" s="2" customFormat="1" ht="15" customHeight="1">
      <c r="A4" s="1"/>
      <c r="B4" s="4"/>
      <c r="C4" s="4"/>
      <c r="D4" s="4"/>
      <c r="G4" s="6"/>
      <c r="H4" s="6"/>
      <c r="J4" s="7"/>
      <c r="K4" s="6" t="s">
        <v>2</v>
      </c>
    </row>
    <row r="5" spans="1:11" s="2" customFormat="1" ht="15" customHeight="1">
      <c r="A5" s="1"/>
      <c r="B5" s="4"/>
      <c r="C5" s="4"/>
      <c r="D5" s="4"/>
      <c r="G5" s="6"/>
      <c r="H5" s="6"/>
      <c r="J5" s="7"/>
      <c r="K5" s="6" t="s">
        <v>3</v>
      </c>
    </row>
    <row r="6" spans="1:11" s="2" customFormat="1" ht="15" customHeight="1">
      <c r="A6" s="1"/>
      <c r="B6" s="4"/>
      <c r="C6" s="4"/>
      <c r="D6" s="4"/>
      <c r="G6" s="6"/>
      <c r="H6" s="6"/>
      <c r="J6" s="7"/>
      <c r="K6" s="6" t="s">
        <v>4</v>
      </c>
    </row>
    <row r="7" spans="1:11" s="2" customFormat="1" ht="15" customHeight="1">
      <c r="A7" s="1"/>
      <c r="B7" s="4"/>
      <c r="C7" s="4"/>
      <c r="D7" s="4"/>
      <c r="G7" s="6"/>
      <c r="H7" s="6"/>
      <c r="K7" s="6" t="s">
        <v>5</v>
      </c>
    </row>
    <row r="8" spans="1:11" s="9" customFormat="1" ht="13.5" customHeight="1">
      <c r="A8" s="8"/>
      <c r="B8" s="4"/>
      <c r="C8" s="4"/>
      <c r="D8" s="4"/>
      <c r="G8" s="6"/>
      <c r="H8" s="6"/>
      <c r="J8" s="4"/>
      <c r="K8" s="6" t="s">
        <v>6</v>
      </c>
    </row>
    <row r="9" spans="1:8" s="9" customFormat="1" ht="15" customHeight="1">
      <c r="A9" s="8"/>
      <c r="B9" s="11"/>
      <c r="C9" s="12"/>
      <c r="D9" s="12"/>
      <c r="E9" s="12"/>
      <c r="F9" s="12"/>
      <c r="G9" s="12"/>
      <c r="H9" s="12"/>
    </row>
    <row r="10" ht="12.75">
      <c r="B10" s="111" t="s">
        <v>100</v>
      </c>
    </row>
    <row r="12" spans="2:13" ht="12.75">
      <c r="B12" s="112" t="s">
        <v>116</v>
      </c>
      <c r="C12" s="113"/>
      <c r="D12" s="113"/>
      <c r="E12" s="113"/>
      <c r="F12" s="113"/>
      <c r="G12" s="113"/>
      <c r="H12" s="113"/>
      <c r="J12" s="113"/>
      <c r="M12" s="113"/>
    </row>
    <row r="13" spans="2:14" ht="12.75">
      <c r="B13" s="154"/>
      <c r="C13" s="155"/>
      <c r="D13" s="155"/>
      <c r="E13" s="156"/>
      <c r="F13" s="157"/>
      <c r="G13" s="157"/>
      <c r="H13" s="157"/>
      <c r="J13" s="157"/>
      <c r="K13" s="109"/>
      <c r="L13" s="109"/>
      <c r="M13" s="157"/>
      <c r="N13" s="109"/>
    </row>
    <row r="14" spans="2:14" ht="12.75">
      <c r="B14" s="109"/>
      <c r="C14" s="109"/>
      <c r="D14" s="109"/>
      <c r="E14" s="109"/>
      <c r="F14" s="109"/>
      <c r="G14" s="109"/>
      <c r="H14" s="109"/>
      <c r="J14" s="109"/>
      <c r="K14" s="109"/>
      <c r="L14" s="109"/>
      <c r="M14" s="109"/>
      <c r="N14" s="109"/>
    </row>
    <row r="15" spans="2:14" ht="12.75">
      <c r="B15" s="110"/>
      <c r="C15" s="110"/>
      <c r="D15" s="110"/>
      <c r="E15" s="110"/>
      <c r="F15" s="110"/>
      <c r="G15" s="110"/>
      <c r="H15" s="110"/>
      <c r="J15" s="110"/>
      <c r="K15" s="110"/>
      <c r="L15" s="110"/>
      <c r="M15" s="110"/>
      <c r="N15" s="110"/>
    </row>
    <row r="16" spans="2:14" ht="12.75">
      <c r="B16" s="110"/>
      <c r="C16" s="110"/>
      <c r="D16" s="97" t="s">
        <v>36</v>
      </c>
      <c r="E16" s="98"/>
      <c r="F16" s="98"/>
      <c r="G16" s="98"/>
      <c r="H16" s="98"/>
      <c r="J16" s="158" t="s">
        <v>101</v>
      </c>
      <c r="K16" s="98"/>
      <c r="L16" s="98"/>
      <c r="M16" s="98"/>
      <c r="N16" s="98"/>
    </row>
    <row r="17" ht="6" customHeight="1"/>
    <row r="18" spans="2:14" ht="12.75">
      <c r="B18" s="110"/>
      <c r="C18" s="110"/>
      <c r="D18" s="159" t="s">
        <v>102</v>
      </c>
      <c r="E18" s="160" t="s">
        <v>27</v>
      </c>
      <c r="F18" s="160"/>
      <c r="G18" s="160"/>
      <c r="H18" s="161"/>
      <c r="J18" s="159" t="s">
        <v>102</v>
      </c>
      <c r="K18" s="160" t="s">
        <v>27</v>
      </c>
      <c r="L18" s="160"/>
      <c r="M18" s="160"/>
      <c r="N18" s="161"/>
    </row>
    <row r="19" spans="2:14" s="165" customFormat="1" ht="33" customHeight="1">
      <c r="B19" s="162"/>
      <c r="C19" s="162"/>
      <c r="D19" s="163"/>
      <c r="E19" s="164" t="s">
        <v>103</v>
      </c>
      <c r="F19" s="164" t="s">
        <v>104</v>
      </c>
      <c r="G19" s="164" t="s">
        <v>105</v>
      </c>
      <c r="H19" s="164" t="s">
        <v>106</v>
      </c>
      <c r="J19" s="163"/>
      <c r="K19" s="164" t="s">
        <v>103</v>
      </c>
      <c r="L19" s="164" t="s">
        <v>104</v>
      </c>
      <c r="M19" s="164" t="s">
        <v>105</v>
      </c>
      <c r="N19" s="164" t="s">
        <v>106</v>
      </c>
    </row>
    <row r="20" spans="2:14" s="146" customFormat="1" ht="12.75">
      <c r="B20" s="71" t="s">
        <v>61</v>
      </c>
      <c r="C20" s="143" t="s">
        <v>115</v>
      </c>
      <c r="D20" s="166" t="s">
        <v>24</v>
      </c>
      <c r="E20" s="166" t="s">
        <v>24</v>
      </c>
      <c r="F20" s="166" t="s">
        <v>24</v>
      </c>
      <c r="G20" s="166" t="s">
        <v>24</v>
      </c>
      <c r="H20" s="166" t="s">
        <v>24</v>
      </c>
      <c r="J20" s="166" t="s">
        <v>24</v>
      </c>
      <c r="K20" s="167" t="s">
        <v>24</v>
      </c>
      <c r="L20" s="166" t="s">
        <v>24</v>
      </c>
      <c r="M20" s="166" t="s">
        <v>24</v>
      </c>
      <c r="N20" s="166" t="s">
        <v>24</v>
      </c>
    </row>
    <row r="21" spans="2:14" s="146" customFormat="1" ht="12.75">
      <c r="B21" s="152" t="s">
        <v>62</v>
      </c>
      <c r="C21" s="148">
        <v>2012</v>
      </c>
      <c r="D21" s="153">
        <f aca="true" t="shared" si="0" ref="D21:D52">SUM(E21:H21)</f>
        <v>12586.8</v>
      </c>
      <c r="E21" s="153">
        <f aca="true" t="shared" si="1" ref="E21:H22">E23+E25+E27+E29+E31+E33+E35+E37+E39+E41+E43+E45+E47+E49+E51+E53+E55+E57+E59+E61+E63+E65+E67+E69+E71+E73+E75+E77+E79+E81+E83+E85+E87+E89+E91+E93+E95</f>
        <v>1557.8000000000002</v>
      </c>
      <c r="F21" s="153">
        <f t="shared" si="1"/>
        <v>5623.5</v>
      </c>
      <c r="G21" s="153">
        <f t="shared" si="1"/>
        <v>139.4</v>
      </c>
      <c r="H21" s="153">
        <f t="shared" si="1"/>
        <v>5266.099999999999</v>
      </c>
      <c r="J21" s="153">
        <f aca="true" t="shared" si="2" ref="J21:J52">SUM(K21:N21)</f>
        <v>0</v>
      </c>
      <c r="K21" s="153">
        <f aca="true" t="shared" si="3" ref="K21:N22">K23+K25+K27+K29+K31+K33+K35+K37+K39+K41+K43+K45+K47+K49+K51+K53+K55+K57+K59+K61+K63+K65+K67+K69+K71+K73+K75+K77+K79+K81+K83+K85+K87+K89+K91+K93+K95</f>
        <v>0</v>
      </c>
      <c r="L21" s="153">
        <f t="shared" si="3"/>
        <v>0</v>
      </c>
      <c r="M21" s="153">
        <f t="shared" si="3"/>
        <v>0</v>
      </c>
      <c r="N21" s="153">
        <f t="shared" si="3"/>
        <v>0</v>
      </c>
    </row>
    <row r="22" spans="2:14" s="146" customFormat="1" ht="12.75">
      <c r="B22" s="71"/>
      <c r="C22" s="150">
        <v>2011</v>
      </c>
      <c r="D22" s="151">
        <f t="shared" si="0"/>
        <v>14419</v>
      </c>
      <c r="E22" s="151">
        <f t="shared" si="1"/>
        <v>1765.8</v>
      </c>
      <c r="F22" s="151">
        <f t="shared" si="1"/>
        <v>5731.4</v>
      </c>
      <c r="G22" s="151">
        <f t="shared" si="1"/>
        <v>133</v>
      </c>
      <c r="H22" s="151">
        <f t="shared" si="1"/>
        <v>6788.8</v>
      </c>
      <c r="J22" s="151">
        <f t="shared" si="2"/>
        <v>0</v>
      </c>
      <c r="K22" s="151">
        <f t="shared" si="3"/>
        <v>0</v>
      </c>
      <c r="L22" s="151">
        <f t="shared" si="3"/>
        <v>0</v>
      </c>
      <c r="M22" s="151">
        <f t="shared" si="3"/>
        <v>0</v>
      </c>
      <c r="N22" s="151">
        <f t="shared" si="3"/>
        <v>0</v>
      </c>
    </row>
    <row r="23" spans="2:14" s="64" customFormat="1" ht="12.75">
      <c r="B23" s="152" t="s">
        <v>63</v>
      </c>
      <c r="C23" s="148">
        <v>2012</v>
      </c>
      <c r="D23" s="153">
        <f t="shared" si="0"/>
        <v>7565.7</v>
      </c>
      <c r="E23" s="153">
        <v>221.1</v>
      </c>
      <c r="F23" s="153">
        <v>3699</v>
      </c>
      <c r="G23" s="153">
        <v>139.4</v>
      </c>
      <c r="H23" s="153">
        <v>3506.2</v>
      </c>
      <c r="J23" s="153">
        <f t="shared" si="2"/>
        <v>0</v>
      </c>
      <c r="K23" s="153">
        <v>0</v>
      </c>
      <c r="L23" s="153">
        <v>0</v>
      </c>
      <c r="M23" s="153">
        <v>0</v>
      </c>
      <c r="N23" s="153">
        <v>0</v>
      </c>
    </row>
    <row r="24" spans="2:14" s="64" customFormat="1" ht="12.75">
      <c r="B24" s="71"/>
      <c r="C24" s="150">
        <v>2011</v>
      </c>
      <c r="D24" s="151">
        <f t="shared" si="0"/>
        <v>7711.299999999999</v>
      </c>
      <c r="E24" s="151">
        <v>101.1</v>
      </c>
      <c r="F24" s="151">
        <v>3485.5</v>
      </c>
      <c r="G24" s="151">
        <v>133</v>
      </c>
      <c r="H24" s="151">
        <v>3991.7</v>
      </c>
      <c r="J24" s="151">
        <f t="shared" si="2"/>
        <v>0</v>
      </c>
      <c r="K24" s="151">
        <v>0</v>
      </c>
      <c r="L24" s="151">
        <v>0</v>
      </c>
      <c r="M24" s="151">
        <v>0</v>
      </c>
      <c r="N24" s="151">
        <v>0</v>
      </c>
    </row>
    <row r="25" spans="2:14" s="64" customFormat="1" ht="12.75">
      <c r="B25" s="152" t="s">
        <v>64</v>
      </c>
      <c r="C25" s="148">
        <v>2012</v>
      </c>
      <c r="D25" s="153">
        <f t="shared" si="0"/>
        <v>371.5</v>
      </c>
      <c r="E25" s="153">
        <v>0</v>
      </c>
      <c r="F25" s="153">
        <v>231.5</v>
      </c>
      <c r="G25" s="153">
        <v>0</v>
      </c>
      <c r="H25" s="153">
        <v>140</v>
      </c>
      <c r="J25" s="153">
        <f t="shared" si="2"/>
        <v>0</v>
      </c>
      <c r="K25" s="153">
        <v>0</v>
      </c>
      <c r="L25" s="153">
        <v>0</v>
      </c>
      <c r="M25" s="153">
        <v>0</v>
      </c>
      <c r="N25" s="153">
        <v>0</v>
      </c>
    </row>
    <row r="26" spans="2:14" s="64" customFormat="1" ht="12.75">
      <c r="B26" s="71"/>
      <c r="C26" s="150">
        <v>2011</v>
      </c>
      <c r="D26" s="151">
        <f t="shared" si="0"/>
        <v>607.5</v>
      </c>
      <c r="E26" s="151">
        <v>65</v>
      </c>
      <c r="F26" s="151">
        <v>402.5</v>
      </c>
      <c r="G26" s="151">
        <v>0</v>
      </c>
      <c r="H26" s="151">
        <v>140</v>
      </c>
      <c r="J26" s="151">
        <f t="shared" si="2"/>
        <v>0</v>
      </c>
      <c r="K26" s="151">
        <v>0</v>
      </c>
      <c r="L26" s="151">
        <v>0</v>
      </c>
      <c r="M26" s="151">
        <v>0</v>
      </c>
      <c r="N26" s="151">
        <v>0</v>
      </c>
    </row>
    <row r="27" spans="2:14" s="64" customFormat="1" ht="12.75">
      <c r="B27" s="152" t="s">
        <v>65</v>
      </c>
      <c r="C27" s="148">
        <v>2012</v>
      </c>
      <c r="D27" s="153">
        <f t="shared" si="0"/>
        <v>0</v>
      </c>
      <c r="E27" s="153">
        <v>0</v>
      </c>
      <c r="F27" s="153">
        <v>0</v>
      </c>
      <c r="G27" s="153">
        <v>0</v>
      </c>
      <c r="H27" s="153">
        <v>0</v>
      </c>
      <c r="J27" s="153">
        <f t="shared" si="2"/>
        <v>0</v>
      </c>
      <c r="K27" s="153">
        <v>0</v>
      </c>
      <c r="L27" s="153">
        <v>0</v>
      </c>
      <c r="M27" s="153">
        <v>0</v>
      </c>
      <c r="N27" s="153">
        <v>0</v>
      </c>
    </row>
    <row r="28" spans="2:14" s="64" customFormat="1" ht="12.75">
      <c r="B28" s="71"/>
      <c r="C28" s="150">
        <v>2011</v>
      </c>
      <c r="D28" s="151">
        <f t="shared" si="0"/>
        <v>0</v>
      </c>
      <c r="E28" s="151">
        <v>0</v>
      </c>
      <c r="F28" s="151">
        <v>0</v>
      </c>
      <c r="G28" s="151">
        <v>0</v>
      </c>
      <c r="H28" s="151">
        <v>0</v>
      </c>
      <c r="J28" s="151">
        <f t="shared" si="2"/>
        <v>0</v>
      </c>
      <c r="K28" s="151">
        <v>0</v>
      </c>
      <c r="L28" s="151">
        <v>0</v>
      </c>
      <c r="M28" s="151">
        <v>0</v>
      </c>
      <c r="N28" s="151">
        <v>0</v>
      </c>
    </row>
    <row r="29" spans="2:14" s="64" customFormat="1" ht="12.75">
      <c r="B29" s="152" t="s">
        <v>66</v>
      </c>
      <c r="C29" s="148">
        <v>2012</v>
      </c>
      <c r="D29" s="153">
        <f t="shared" si="0"/>
        <v>0</v>
      </c>
      <c r="E29" s="153">
        <v>0</v>
      </c>
      <c r="F29" s="153">
        <v>0</v>
      </c>
      <c r="G29" s="153">
        <v>0</v>
      </c>
      <c r="H29" s="153">
        <v>0</v>
      </c>
      <c r="J29" s="153">
        <f t="shared" si="2"/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2:14" s="64" customFormat="1" ht="12.75">
      <c r="B30" s="71"/>
      <c r="C30" s="150">
        <v>2011</v>
      </c>
      <c r="D30" s="151">
        <f t="shared" si="0"/>
        <v>0</v>
      </c>
      <c r="E30" s="151">
        <v>0</v>
      </c>
      <c r="F30" s="151">
        <v>0</v>
      </c>
      <c r="G30" s="151">
        <v>0</v>
      </c>
      <c r="H30" s="151">
        <v>0</v>
      </c>
      <c r="J30" s="151">
        <f t="shared" si="2"/>
        <v>0</v>
      </c>
      <c r="K30" s="151">
        <v>0</v>
      </c>
      <c r="L30" s="151">
        <v>0</v>
      </c>
      <c r="M30" s="151">
        <v>0</v>
      </c>
      <c r="N30" s="151">
        <v>0</v>
      </c>
    </row>
    <row r="31" spans="2:14" s="64" customFormat="1" ht="12.75">
      <c r="B31" s="152" t="s">
        <v>67</v>
      </c>
      <c r="C31" s="148">
        <v>2012</v>
      </c>
      <c r="D31" s="153">
        <f t="shared" si="0"/>
        <v>0</v>
      </c>
      <c r="E31" s="153">
        <v>0</v>
      </c>
      <c r="F31" s="153">
        <v>0</v>
      </c>
      <c r="G31" s="153">
        <v>0</v>
      </c>
      <c r="H31" s="153">
        <v>0</v>
      </c>
      <c r="J31" s="153">
        <f t="shared" si="2"/>
        <v>0</v>
      </c>
      <c r="K31" s="153">
        <v>0</v>
      </c>
      <c r="L31" s="153">
        <v>0</v>
      </c>
      <c r="M31" s="153">
        <v>0</v>
      </c>
      <c r="N31" s="153">
        <v>0</v>
      </c>
    </row>
    <row r="32" spans="2:14" s="64" customFormat="1" ht="12.75">
      <c r="B32" s="71"/>
      <c r="C32" s="150">
        <v>2011</v>
      </c>
      <c r="D32" s="151">
        <f t="shared" si="0"/>
        <v>0</v>
      </c>
      <c r="E32" s="151">
        <v>0</v>
      </c>
      <c r="F32" s="151">
        <v>0</v>
      </c>
      <c r="G32" s="151">
        <v>0</v>
      </c>
      <c r="H32" s="151">
        <v>0</v>
      </c>
      <c r="J32" s="151">
        <f t="shared" si="2"/>
        <v>0</v>
      </c>
      <c r="K32" s="151">
        <v>0</v>
      </c>
      <c r="L32" s="151">
        <v>0</v>
      </c>
      <c r="M32" s="151">
        <v>0</v>
      </c>
      <c r="N32" s="151">
        <v>0</v>
      </c>
    </row>
    <row r="33" spans="2:14" s="64" customFormat="1" ht="12.75">
      <c r="B33" s="152" t="s">
        <v>68</v>
      </c>
      <c r="C33" s="148">
        <v>2012</v>
      </c>
      <c r="D33" s="153">
        <f t="shared" si="0"/>
        <v>15.2</v>
      </c>
      <c r="E33" s="153">
        <v>0</v>
      </c>
      <c r="F33" s="153">
        <v>15.2</v>
      </c>
      <c r="G33" s="153">
        <v>0</v>
      </c>
      <c r="H33" s="153">
        <v>0</v>
      </c>
      <c r="J33" s="153">
        <f t="shared" si="2"/>
        <v>0</v>
      </c>
      <c r="K33" s="153">
        <v>0</v>
      </c>
      <c r="L33" s="153">
        <v>0</v>
      </c>
      <c r="M33" s="153">
        <v>0</v>
      </c>
      <c r="N33" s="153">
        <v>0</v>
      </c>
    </row>
    <row r="34" spans="2:14" s="64" customFormat="1" ht="12.75">
      <c r="B34" s="71"/>
      <c r="C34" s="150">
        <v>2011</v>
      </c>
      <c r="D34" s="151">
        <f t="shared" si="0"/>
        <v>61</v>
      </c>
      <c r="E34" s="151">
        <v>0</v>
      </c>
      <c r="F34" s="151">
        <v>61</v>
      </c>
      <c r="G34" s="151">
        <v>0</v>
      </c>
      <c r="H34" s="151">
        <v>0</v>
      </c>
      <c r="J34" s="151">
        <f t="shared" si="2"/>
        <v>0</v>
      </c>
      <c r="K34" s="151">
        <v>0</v>
      </c>
      <c r="L34" s="151">
        <v>0</v>
      </c>
      <c r="M34" s="151">
        <v>0</v>
      </c>
      <c r="N34" s="151">
        <v>0</v>
      </c>
    </row>
    <row r="35" spans="2:14" s="64" customFormat="1" ht="12.75">
      <c r="B35" s="152" t="s">
        <v>69</v>
      </c>
      <c r="C35" s="148">
        <v>2012</v>
      </c>
      <c r="D35" s="153">
        <f t="shared" si="0"/>
        <v>172.60000000000002</v>
      </c>
      <c r="E35" s="153">
        <v>0</v>
      </c>
      <c r="F35" s="153">
        <v>89.2</v>
      </c>
      <c r="G35" s="153">
        <v>0</v>
      </c>
      <c r="H35" s="153">
        <v>83.4</v>
      </c>
      <c r="J35" s="153">
        <f t="shared" si="2"/>
        <v>0</v>
      </c>
      <c r="K35" s="153">
        <v>0</v>
      </c>
      <c r="L35" s="153">
        <v>0</v>
      </c>
      <c r="M35" s="153">
        <v>0</v>
      </c>
      <c r="N35" s="153">
        <v>0</v>
      </c>
    </row>
    <row r="36" spans="2:14" s="64" customFormat="1" ht="12.75">
      <c r="B36" s="71"/>
      <c r="C36" s="150">
        <v>2011</v>
      </c>
      <c r="D36" s="151">
        <f t="shared" si="0"/>
        <v>350.8</v>
      </c>
      <c r="E36" s="151">
        <v>0</v>
      </c>
      <c r="F36" s="151">
        <v>89.7</v>
      </c>
      <c r="G36" s="151">
        <v>0</v>
      </c>
      <c r="H36" s="151">
        <v>261.1</v>
      </c>
      <c r="J36" s="151">
        <f t="shared" si="2"/>
        <v>0</v>
      </c>
      <c r="K36" s="151">
        <v>0</v>
      </c>
      <c r="L36" s="151">
        <v>0</v>
      </c>
      <c r="M36" s="151">
        <v>0</v>
      </c>
      <c r="N36" s="151">
        <v>0</v>
      </c>
    </row>
    <row r="37" spans="2:14" s="64" customFormat="1" ht="12.75">
      <c r="B37" s="152" t="s">
        <v>70</v>
      </c>
      <c r="C37" s="148">
        <v>2012</v>
      </c>
      <c r="D37" s="153">
        <f t="shared" si="0"/>
        <v>0</v>
      </c>
      <c r="E37" s="153">
        <v>0</v>
      </c>
      <c r="F37" s="153">
        <v>0</v>
      </c>
      <c r="G37" s="153">
        <v>0</v>
      </c>
      <c r="H37" s="153">
        <v>0</v>
      </c>
      <c r="J37" s="153">
        <f t="shared" si="2"/>
        <v>0</v>
      </c>
      <c r="K37" s="153">
        <v>0</v>
      </c>
      <c r="L37" s="153">
        <v>0</v>
      </c>
      <c r="M37" s="153">
        <v>0</v>
      </c>
      <c r="N37" s="153">
        <v>0</v>
      </c>
    </row>
    <row r="38" spans="2:14" s="64" customFormat="1" ht="12.75">
      <c r="B38" s="71"/>
      <c r="C38" s="150">
        <v>2011</v>
      </c>
      <c r="D38" s="151">
        <f t="shared" si="0"/>
        <v>0</v>
      </c>
      <c r="E38" s="151">
        <v>0</v>
      </c>
      <c r="F38" s="151">
        <v>0</v>
      </c>
      <c r="G38" s="151">
        <v>0</v>
      </c>
      <c r="H38" s="151">
        <v>0</v>
      </c>
      <c r="J38" s="151">
        <f t="shared" si="2"/>
        <v>0</v>
      </c>
      <c r="K38" s="151">
        <v>0</v>
      </c>
      <c r="L38" s="151">
        <v>0</v>
      </c>
      <c r="M38" s="151">
        <v>0</v>
      </c>
      <c r="N38" s="151">
        <v>0</v>
      </c>
    </row>
    <row r="39" spans="2:14" s="64" customFormat="1" ht="12.75">
      <c r="B39" s="152" t="s">
        <v>71</v>
      </c>
      <c r="C39" s="148">
        <v>2012</v>
      </c>
      <c r="D39" s="153">
        <f t="shared" si="0"/>
        <v>61.2</v>
      </c>
      <c r="E39" s="153">
        <v>0</v>
      </c>
      <c r="F39" s="153">
        <v>0</v>
      </c>
      <c r="G39" s="153">
        <v>0</v>
      </c>
      <c r="H39" s="153">
        <v>61.2</v>
      </c>
      <c r="J39" s="153">
        <f t="shared" si="2"/>
        <v>0</v>
      </c>
      <c r="K39" s="153">
        <v>0</v>
      </c>
      <c r="L39" s="153">
        <v>0</v>
      </c>
      <c r="M39" s="153">
        <v>0</v>
      </c>
      <c r="N39" s="153">
        <v>0</v>
      </c>
    </row>
    <row r="40" spans="2:14" s="64" customFormat="1" ht="12.75">
      <c r="B40" s="71"/>
      <c r="C40" s="150">
        <v>2011</v>
      </c>
      <c r="D40" s="151">
        <f t="shared" si="0"/>
        <v>59.7</v>
      </c>
      <c r="E40" s="151">
        <v>0</v>
      </c>
      <c r="F40" s="151">
        <v>0</v>
      </c>
      <c r="G40" s="151">
        <v>0</v>
      </c>
      <c r="H40" s="151">
        <v>59.7</v>
      </c>
      <c r="J40" s="151">
        <f t="shared" si="2"/>
        <v>0</v>
      </c>
      <c r="K40" s="151">
        <v>0</v>
      </c>
      <c r="L40" s="151">
        <v>0</v>
      </c>
      <c r="M40" s="151">
        <v>0</v>
      </c>
      <c r="N40" s="151">
        <v>0</v>
      </c>
    </row>
    <row r="41" spans="2:14" s="64" customFormat="1" ht="12.75">
      <c r="B41" s="152" t="s">
        <v>72</v>
      </c>
      <c r="C41" s="148">
        <v>2012</v>
      </c>
      <c r="D41" s="153">
        <f t="shared" si="0"/>
        <v>20</v>
      </c>
      <c r="E41" s="153">
        <v>0</v>
      </c>
      <c r="F41" s="153">
        <v>0</v>
      </c>
      <c r="G41" s="153">
        <v>0</v>
      </c>
      <c r="H41" s="153">
        <v>20</v>
      </c>
      <c r="J41" s="153">
        <f t="shared" si="2"/>
        <v>0</v>
      </c>
      <c r="K41" s="153">
        <v>0</v>
      </c>
      <c r="L41" s="153">
        <v>0</v>
      </c>
      <c r="M41" s="153">
        <v>0</v>
      </c>
      <c r="N41" s="153">
        <v>0</v>
      </c>
    </row>
    <row r="42" spans="2:14" s="64" customFormat="1" ht="12.75">
      <c r="B42" s="71"/>
      <c r="C42" s="150">
        <v>2011</v>
      </c>
      <c r="D42" s="151">
        <f t="shared" si="0"/>
        <v>20</v>
      </c>
      <c r="E42" s="151">
        <v>0</v>
      </c>
      <c r="F42" s="151">
        <v>0</v>
      </c>
      <c r="G42" s="151">
        <v>0</v>
      </c>
      <c r="H42" s="151">
        <v>20</v>
      </c>
      <c r="J42" s="151">
        <f t="shared" si="2"/>
        <v>0</v>
      </c>
      <c r="K42" s="151">
        <v>0</v>
      </c>
      <c r="L42" s="151">
        <v>0</v>
      </c>
      <c r="M42" s="151">
        <v>0</v>
      </c>
      <c r="N42" s="151">
        <v>0</v>
      </c>
    </row>
    <row r="43" spans="2:14" s="64" customFormat="1" ht="12.75">
      <c r="B43" s="152" t="s">
        <v>73</v>
      </c>
      <c r="C43" s="148">
        <v>2012</v>
      </c>
      <c r="D43" s="153">
        <f t="shared" si="0"/>
        <v>909.7</v>
      </c>
      <c r="E43" s="153">
        <v>369.8</v>
      </c>
      <c r="F43" s="153">
        <v>457.3</v>
      </c>
      <c r="G43" s="153">
        <v>0</v>
      </c>
      <c r="H43" s="153">
        <v>82.6</v>
      </c>
      <c r="J43" s="153">
        <f t="shared" si="2"/>
        <v>0</v>
      </c>
      <c r="K43" s="153">
        <v>0</v>
      </c>
      <c r="L43" s="153">
        <v>0</v>
      </c>
      <c r="M43" s="153">
        <v>0</v>
      </c>
      <c r="N43" s="153">
        <v>0</v>
      </c>
    </row>
    <row r="44" spans="2:14" s="64" customFormat="1" ht="12.75">
      <c r="B44" s="71"/>
      <c r="C44" s="150">
        <v>2011</v>
      </c>
      <c r="D44" s="151">
        <f t="shared" si="0"/>
        <v>1057.2</v>
      </c>
      <c r="E44" s="151">
        <v>507.6</v>
      </c>
      <c r="F44" s="151">
        <v>465.4</v>
      </c>
      <c r="G44" s="151">
        <v>0</v>
      </c>
      <c r="H44" s="151">
        <v>84.2</v>
      </c>
      <c r="J44" s="151">
        <f t="shared" si="2"/>
        <v>0</v>
      </c>
      <c r="K44" s="151">
        <v>0</v>
      </c>
      <c r="L44" s="151">
        <v>0</v>
      </c>
      <c r="M44" s="151">
        <v>0</v>
      </c>
      <c r="N44" s="151">
        <v>0</v>
      </c>
    </row>
    <row r="45" spans="2:14" s="64" customFormat="1" ht="12.75">
      <c r="B45" s="152" t="s">
        <v>74</v>
      </c>
      <c r="C45" s="148">
        <v>2012</v>
      </c>
      <c r="D45" s="153">
        <f t="shared" si="0"/>
        <v>19.6</v>
      </c>
      <c r="E45" s="153">
        <v>0</v>
      </c>
      <c r="F45" s="153">
        <v>19.6</v>
      </c>
      <c r="G45" s="153">
        <v>0</v>
      </c>
      <c r="H45" s="153">
        <v>0</v>
      </c>
      <c r="J45" s="153">
        <f t="shared" si="2"/>
        <v>0</v>
      </c>
      <c r="K45" s="153">
        <v>0</v>
      </c>
      <c r="L45" s="153">
        <v>0</v>
      </c>
      <c r="M45" s="153">
        <v>0</v>
      </c>
      <c r="N45" s="153">
        <v>0</v>
      </c>
    </row>
    <row r="46" spans="2:14" s="64" customFormat="1" ht="12.75">
      <c r="B46" s="71"/>
      <c r="C46" s="150">
        <v>2011</v>
      </c>
      <c r="D46" s="151">
        <f t="shared" si="0"/>
        <v>19.5</v>
      </c>
      <c r="E46" s="151">
        <v>0</v>
      </c>
      <c r="F46" s="151">
        <v>19.5</v>
      </c>
      <c r="G46" s="151">
        <v>0</v>
      </c>
      <c r="H46" s="151">
        <v>0</v>
      </c>
      <c r="J46" s="151">
        <f t="shared" si="2"/>
        <v>0</v>
      </c>
      <c r="K46" s="151">
        <v>0</v>
      </c>
      <c r="L46" s="151">
        <v>0</v>
      </c>
      <c r="M46" s="151">
        <v>0</v>
      </c>
      <c r="N46" s="151">
        <v>0</v>
      </c>
    </row>
    <row r="47" spans="2:14" s="64" customFormat="1" ht="12.75">
      <c r="B47" s="152" t="s">
        <v>75</v>
      </c>
      <c r="C47" s="148">
        <v>2012</v>
      </c>
      <c r="D47" s="153">
        <f t="shared" si="0"/>
        <v>0</v>
      </c>
      <c r="E47" s="153">
        <v>0</v>
      </c>
      <c r="F47" s="153">
        <v>0</v>
      </c>
      <c r="G47" s="153">
        <v>0</v>
      </c>
      <c r="H47" s="153">
        <v>0</v>
      </c>
      <c r="J47" s="153">
        <f t="shared" si="2"/>
        <v>0</v>
      </c>
      <c r="K47" s="153">
        <v>0</v>
      </c>
      <c r="L47" s="153">
        <v>0</v>
      </c>
      <c r="M47" s="153">
        <v>0</v>
      </c>
      <c r="N47" s="153">
        <v>0</v>
      </c>
    </row>
    <row r="48" spans="2:14" s="64" customFormat="1" ht="12.75">
      <c r="B48" s="71"/>
      <c r="C48" s="150">
        <v>2011</v>
      </c>
      <c r="D48" s="151">
        <f t="shared" si="0"/>
        <v>0</v>
      </c>
      <c r="E48" s="151">
        <v>0</v>
      </c>
      <c r="F48" s="151">
        <v>0</v>
      </c>
      <c r="G48" s="151">
        <v>0</v>
      </c>
      <c r="H48" s="151">
        <v>0</v>
      </c>
      <c r="J48" s="151">
        <f t="shared" si="2"/>
        <v>0</v>
      </c>
      <c r="K48" s="151">
        <v>0</v>
      </c>
      <c r="L48" s="151">
        <v>0</v>
      </c>
      <c r="M48" s="151">
        <v>0</v>
      </c>
      <c r="N48" s="151">
        <v>0</v>
      </c>
    </row>
    <row r="49" spans="2:14" s="64" customFormat="1" ht="12.75">
      <c r="B49" s="152" t="s">
        <v>76</v>
      </c>
      <c r="C49" s="148">
        <v>2012</v>
      </c>
      <c r="D49" s="153">
        <f t="shared" si="0"/>
        <v>0</v>
      </c>
      <c r="E49" s="153">
        <v>0</v>
      </c>
      <c r="F49" s="153">
        <v>0</v>
      </c>
      <c r="G49" s="153">
        <v>0</v>
      </c>
      <c r="H49" s="153">
        <v>0</v>
      </c>
      <c r="J49" s="153">
        <f t="shared" si="2"/>
        <v>0</v>
      </c>
      <c r="K49" s="153">
        <v>0</v>
      </c>
      <c r="L49" s="153">
        <v>0</v>
      </c>
      <c r="M49" s="153">
        <v>0</v>
      </c>
      <c r="N49" s="153">
        <v>0</v>
      </c>
    </row>
    <row r="50" spans="2:14" s="64" customFormat="1" ht="12.75">
      <c r="B50" s="71"/>
      <c r="C50" s="150">
        <v>2011</v>
      </c>
      <c r="D50" s="151">
        <f t="shared" si="0"/>
        <v>99.2</v>
      </c>
      <c r="E50" s="151">
        <v>0</v>
      </c>
      <c r="F50" s="151">
        <v>0</v>
      </c>
      <c r="G50" s="151">
        <v>0</v>
      </c>
      <c r="H50" s="151">
        <v>99.2</v>
      </c>
      <c r="J50" s="151">
        <f t="shared" si="2"/>
        <v>0</v>
      </c>
      <c r="K50" s="151">
        <v>0</v>
      </c>
      <c r="L50" s="151">
        <v>0</v>
      </c>
      <c r="M50" s="151">
        <v>0</v>
      </c>
      <c r="N50" s="151">
        <v>0</v>
      </c>
    </row>
    <row r="51" spans="2:14" s="64" customFormat="1" ht="12.75">
      <c r="B51" s="152" t="s">
        <v>77</v>
      </c>
      <c r="C51" s="148">
        <v>2012</v>
      </c>
      <c r="D51" s="153">
        <f t="shared" si="0"/>
        <v>0</v>
      </c>
      <c r="E51" s="153">
        <v>0</v>
      </c>
      <c r="F51" s="153">
        <v>0</v>
      </c>
      <c r="G51" s="153">
        <v>0</v>
      </c>
      <c r="H51" s="153">
        <v>0</v>
      </c>
      <c r="J51" s="153">
        <f t="shared" si="2"/>
        <v>0</v>
      </c>
      <c r="K51" s="153">
        <v>0</v>
      </c>
      <c r="L51" s="153">
        <v>0</v>
      </c>
      <c r="M51" s="153">
        <v>0</v>
      </c>
      <c r="N51" s="153">
        <v>0</v>
      </c>
    </row>
    <row r="52" spans="2:14" s="64" customFormat="1" ht="12.75">
      <c r="B52" s="71"/>
      <c r="C52" s="150">
        <v>2011</v>
      </c>
      <c r="D52" s="151">
        <f t="shared" si="0"/>
        <v>0</v>
      </c>
      <c r="E52" s="151">
        <v>0</v>
      </c>
      <c r="F52" s="151">
        <v>0</v>
      </c>
      <c r="G52" s="151">
        <v>0</v>
      </c>
      <c r="H52" s="151">
        <v>0</v>
      </c>
      <c r="J52" s="151">
        <f t="shared" si="2"/>
        <v>0</v>
      </c>
      <c r="K52" s="151">
        <v>0</v>
      </c>
      <c r="L52" s="151">
        <v>0</v>
      </c>
      <c r="M52" s="151">
        <v>0</v>
      </c>
      <c r="N52" s="151">
        <v>0</v>
      </c>
    </row>
    <row r="53" spans="2:14" s="64" customFormat="1" ht="12.75">
      <c r="B53" s="152" t="s">
        <v>78</v>
      </c>
      <c r="C53" s="148">
        <v>2012</v>
      </c>
      <c r="D53" s="153">
        <f aca="true" t="shared" si="4" ref="D53:D84">SUM(E53:H53)</f>
        <v>450</v>
      </c>
      <c r="E53" s="153">
        <v>0</v>
      </c>
      <c r="F53" s="153">
        <v>160</v>
      </c>
      <c r="G53" s="153">
        <v>0</v>
      </c>
      <c r="H53" s="153">
        <v>290</v>
      </c>
      <c r="J53" s="153">
        <f aca="true" t="shared" si="5" ref="J53:J84">SUM(K53:N53)</f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2:14" s="64" customFormat="1" ht="12.75">
      <c r="B54" s="71"/>
      <c r="C54" s="150">
        <v>2011</v>
      </c>
      <c r="D54" s="151">
        <f t="shared" si="4"/>
        <v>459.3</v>
      </c>
      <c r="E54" s="151">
        <v>0</v>
      </c>
      <c r="F54" s="151">
        <v>160</v>
      </c>
      <c r="G54" s="151">
        <v>0</v>
      </c>
      <c r="H54" s="151">
        <v>299.3</v>
      </c>
      <c r="J54" s="151">
        <f t="shared" si="5"/>
        <v>0</v>
      </c>
      <c r="K54" s="151">
        <v>0</v>
      </c>
      <c r="L54" s="151">
        <v>0</v>
      </c>
      <c r="M54" s="151">
        <v>0</v>
      </c>
      <c r="N54" s="151">
        <v>0</v>
      </c>
    </row>
    <row r="55" spans="2:14" s="64" customFormat="1" ht="12.75">
      <c r="B55" s="152" t="s">
        <v>79</v>
      </c>
      <c r="C55" s="148">
        <v>2012</v>
      </c>
      <c r="D55" s="153">
        <f t="shared" si="4"/>
        <v>987.2</v>
      </c>
      <c r="E55" s="153">
        <v>662.5</v>
      </c>
      <c r="F55" s="153">
        <v>47</v>
      </c>
      <c r="G55" s="153">
        <v>0</v>
      </c>
      <c r="H55" s="153">
        <v>277.7</v>
      </c>
      <c r="J55" s="153">
        <f t="shared" si="5"/>
        <v>0</v>
      </c>
      <c r="K55" s="153">
        <v>0</v>
      </c>
      <c r="L55" s="153">
        <v>0</v>
      </c>
      <c r="M55" s="153">
        <v>0</v>
      </c>
      <c r="N55" s="153">
        <v>0</v>
      </c>
    </row>
    <row r="56" spans="2:14" s="64" customFormat="1" ht="12.75">
      <c r="B56" s="71"/>
      <c r="C56" s="150">
        <v>2011</v>
      </c>
      <c r="D56" s="151">
        <f t="shared" si="4"/>
        <v>1374.8</v>
      </c>
      <c r="E56" s="151">
        <v>686.8</v>
      </c>
      <c r="F56" s="151">
        <v>48.6</v>
      </c>
      <c r="G56" s="151">
        <v>0</v>
      </c>
      <c r="H56" s="151">
        <v>639.4</v>
      </c>
      <c r="J56" s="151">
        <f t="shared" si="5"/>
        <v>0</v>
      </c>
      <c r="K56" s="151">
        <v>0</v>
      </c>
      <c r="L56" s="151">
        <v>0</v>
      </c>
      <c r="M56" s="151">
        <v>0</v>
      </c>
      <c r="N56" s="151">
        <v>0</v>
      </c>
    </row>
    <row r="57" spans="2:14" s="64" customFormat="1" ht="12.75">
      <c r="B57" s="152" t="s">
        <v>80</v>
      </c>
      <c r="C57" s="148">
        <v>2012</v>
      </c>
      <c r="D57" s="153">
        <f t="shared" si="4"/>
        <v>113.2</v>
      </c>
      <c r="E57" s="153">
        <v>113.2</v>
      </c>
      <c r="F57" s="153">
        <v>0</v>
      </c>
      <c r="G57" s="153">
        <v>0</v>
      </c>
      <c r="H57" s="153">
        <v>0</v>
      </c>
      <c r="J57" s="153">
        <f t="shared" si="5"/>
        <v>0</v>
      </c>
      <c r="K57" s="153">
        <v>0</v>
      </c>
      <c r="L57" s="153">
        <v>0</v>
      </c>
      <c r="M57" s="153">
        <v>0</v>
      </c>
      <c r="N57" s="153">
        <v>0</v>
      </c>
    </row>
    <row r="58" spans="2:14" s="64" customFormat="1" ht="12.75">
      <c r="B58" s="71"/>
      <c r="C58" s="150">
        <v>2011</v>
      </c>
      <c r="D58" s="151">
        <f t="shared" si="4"/>
        <v>117.5</v>
      </c>
      <c r="E58" s="151">
        <v>117.5</v>
      </c>
      <c r="F58" s="151">
        <v>0</v>
      </c>
      <c r="G58" s="151">
        <v>0</v>
      </c>
      <c r="H58" s="151">
        <v>0</v>
      </c>
      <c r="J58" s="151">
        <f t="shared" si="5"/>
        <v>0</v>
      </c>
      <c r="K58" s="151">
        <v>0</v>
      </c>
      <c r="L58" s="151">
        <v>0</v>
      </c>
      <c r="M58" s="151">
        <v>0</v>
      </c>
      <c r="N58" s="151">
        <v>0</v>
      </c>
    </row>
    <row r="59" spans="2:14" s="64" customFormat="1" ht="12.75">
      <c r="B59" s="152" t="s">
        <v>81</v>
      </c>
      <c r="C59" s="148">
        <v>2012</v>
      </c>
      <c r="D59" s="153">
        <f t="shared" si="4"/>
        <v>0</v>
      </c>
      <c r="E59" s="153">
        <v>0</v>
      </c>
      <c r="F59" s="153">
        <v>0</v>
      </c>
      <c r="G59" s="153">
        <v>0</v>
      </c>
      <c r="H59" s="153">
        <v>0</v>
      </c>
      <c r="J59" s="153">
        <f t="shared" si="5"/>
        <v>0</v>
      </c>
      <c r="K59" s="153">
        <v>0</v>
      </c>
      <c r="L59" s="153">
        <v>0</v>
      </c>
      <c r="M59" s="153">
        <v>0</v>
      </c>
      <c r="N59" s="153">
        <v>0</v>
      </c>
    </row>
    <row r="60" spans="2:14" s="64" customFormat="1" ht="12.75">
      <c r="B60" s="71"/>
      <c r="C60" s="150">
        <v>2011</v>
      </c>
      <c r="D60" s="151">
        <f t="shared" si="4"/>
        <v>30</v>
      </c>
      <c r="E60" s="151">
        <v>30</v>
      </c>
      <c r="F60" s="151">
        <v>0</v>
      </c>
      <c r="G60" s="151">
        <v>0</v>
      </c>
      <c r="H60" s="151">
        <v>0</v>
      </c>
      <c r="J60" s="151">
        <f t="shared" si="5"/>
        <v>0</v>
      </c>
      <c r="K60" s="151">
        <v>0</v>
      </c>
      <c r="L60" s="151">
        <v>0</v>
      </c>
      <c r="M60" s="151">
        <v>0</v>
      </c>
      <c r="N60" s="151">
        <v>0</v>
      </c>
    </row>
    <row r="61" spans="2:14" s="64" customFormat="1" ht="12.75">
      <c r="B61" s="152" t="s">
        <v>82</v>
      </c>
      <c r="C61" s="148">
        <v>2012</v>
      </c>
      <c r="D61" s="153">
        <f t="shared" si="4"/>
        <v>0</v>
      </c>
      <c r="E61" s="153">
        <v>0</v>
      </c>
      <c r="F61" s="153">
        <v>0</v>
      </c>
      <c r="G61" s="153">
        <v>0</v>
      </c>
      <c r="H61" s="153">
        <v>0</v>
      </c>
      <c r="J61" s="153">
        <f t="shared" si="5"/>
        <v>0</v>
      </c>
      <c r="K61" s="153">
        <v>0</v>
      </c>
      <c r="L61" s="153">
        <v>0</v>
      </c>
      <c r="M61" s="153">
        <v>0</v>
      </c>
      <c r="N61" s="153">
        <v>0</v>
      </c>
    </row>
    <row r="62" spans="2:14" s="64" customFormat="1" ht="12.75">
      <c r="B62" s="71"/>
      <c r="C62" s="150">
        <v>2011</v>
      </c>
      <c r="D62" s="151">
        <f t="shared" si="4"/>
        <v>0</v>
      </c>
      <c r="E62" s="151">
        <v>0</v>
      </c>
      <c r="F62" s="151">
        <v>0</v>
      </c>
      <c r="G62" s="151">
        <v>0</v>
      </c>
      <c r="H62" s="151">
        <v>0</v>
      </c>
      <c r="J62" s="151">
        <f t="shared" si="5"/>
        <v>0</v>
      </c>
      <c r="K62" s="151">
        <v>0</v>
      </c>
      <c r="L62" s="151">
        <v>0</v>
      </c>
      <c r="M62" s="151">
        <v>0</v>
      </c>
      <c r="N62" s="151">
        <v>0</v>
      </c>
    </row>
    <row r="63" spans="2:14" s="64" customFormat="1" ht="12.75">
      <c r="B63" s="152" t="s">
        <v>83</v>
      </c>
      <c r="C63" s="148">
        <v>2012</v>
      </c>
      <c r="D63" s="153">
        <f t="shared" si="4"/>
        <v>67.3</v>
      </c>
      <c r="E63" s="153">
        <v>0</v>
      </c>
      <c r="F63" s="153">
        <v>67.3</v>
      </c>
      <c r="G63" s="153">
        <v>0</v>
      </c>
      <c r="H63" s="153">
        <v>0</v>
      </c>
      <c r="J63" s="153">
        <f t="shared" si="5"/>
        <v>0</v>
      </c>
      <c r="K63" s="153">
        <v>0</v>
      </c>
      <c r="L63" s="153">
        <v>0</v>
      </c>
      <c r="M63" s="153">
        <v>0</v>
      </c>
      <c r="N63" s="153">
        <v>0</v>
      </c>
    </row>
    <row r="64" spans="2:14" s="64" customFormat="1" ht="12.75">
      <c r="B64" s="71"/>
      <c r="C64" s="150">
        <v>2011</v>
      </c>
      <c r="D64" s="151">
        <f t="shared" si="4"/>
        <v>67</v>
      </c>
      <c r="E64" s="151">
        <v>0</v>
      </c>
      <c r="F64" s="151">
        <v>67</v>
      </c>
      <c r="G64" s="151">
        <v>0</v>
      </c>
      <c r="H64" s="151">
        <v>0</v>
      </c>
      <c r="J64" s="151">
        <f t="shared" si="5"/>
        <v>0</v>
      </c>
      <c r="K64" s="151">
        <v>0</v>
      </c>
      <c r="L64" s="151">
        <v>0</v>
      </c>
      <c r="M64" s="151">
        <v>0</v>
      </c>
      <c r="N64" s="151">
        <v>0</v>
      </c>
    </row>
    <row r="65" spans="2:14" s="64" customFormat="1" ht="12.75">
      <c r="B65" s="152" t="s">
        <v>84</v>
      </c>
      <c r="C65" s="148">
        <v>2012</v>
      </c>
      <c r="D65" s="153">
        <f t="shared" si="4"/>
        <v>0</v>
      </c>
      <c r="E65" s="153">
        <v>0</v>
      </c>
      <c r="F65" s="153">
        <v>0</v>
      </c>
      <c r="G65" s="153">
        <v>0</v>
      </c>
      <c r="H65" s="153">
        <v>0</v>
      </c>
      <c r="J65" s="153">
        <f t="shared" si="5"/>
        <v>0</v>
      </c>
      <c r="K65" s="153">
        <v>0</v>
      </c>
      <c r="L65" s="153">
        <v>0</v>
      </c>
      <c r="M65" s="153">
        <v>0</v>
      </c>
      <c r="N65" s="153">
        <v>0</v>
      </c>
    </row>
    <row r="66" spans="2:14" s="64" customFormat="1" ht="12.75">
      <c r="B66" s="71"/>
      <c r="C66" s="150">
        <v>2011</v>
      </c>
      <c r="D66" s="151">
        <f t="shared" si="4"/>
        <v>0</v>
      </c>
      <c r="E66" s="151">
        <v>0</v>
      </c>
      <c r="F66" s="151">
        <v>0</v>
      </c>
      <c r="G66" s="151">
        <v>0</v>
      </c>
      <c r="H66" s="151">
        <v>0</v>
      </c>
      <c r="J66" s="151">
        <f t="shared" si="5"/>
        <v>0</v>
      </c>
      <c r="K66" s="151">
        <v>0</v>
      </c>
      <c r="L66" s="151">
        <v>0</v>
      </c>
      <c r="M66" s="151">
        <v>0</v>
      </c>
      <c r="N66" s="151">
        <v>0</v>
      </c>
    </row>
    <row r="67" spans="2:14" s="64" customFormat="1" ht="12.75">
      <c r="B67" s="152" t="s">
        <v>85</v>
      </c>
      <c r="C67" s="148">
        <v>2012</v>
      </c>
      <c r="D67" s="153">
        <f t="shared" si="4"/>
        <v>55</v>
      </c>
      <c r="E67" s="153">
        <v>30</v>
      </c>
      <c r="F67" s="153">
        <v>0</v>
      </c>
      <c r="G67" s="153">
        <v>0</v>
      </c>
      <c r="H67" s="153">
        <v>25</v>
      </c>
      <c r="J67" s="153">
        <f t="shared" si="5"/>
        <v>0</v>
      </c>
      <c r="K67" s="153">
        <v>0</v>
      </c>
      <c r="L67" s="153">
        <v>0</v>
      </c>
      <c r="M67" s="153">
        <v>0</v>
      </c>
      <c r="N67" s="153">
        <v>0</v>
      </c>
    </row>
    <row r="68" spans="2:14" s="64" customFormat="1" ht="12.75">
      <c r="B68" s="71"/>
      <c r="C68" s="150">
        <v>2011</v>
      </c>
      <c r="D68" s="151">
        <f t="shared" si="4"/>
        <v>55</v>
      </c>
      <c r="E68" s="151">
        <v>30</v>
      </c>
      <c r="F68" s="151">
        <v>0</v>
      </c>
      <c r="G68" s="151">
        <v>0</v>
      </c>
      <c r="H68" s="151">
        <v>25</v>
      </c>
      <c r="J68" s="151">
        <f t="shared" si="5"/>
        <v>0</v>
      </c>
      <c r="K68" s="151">
        <v>0</v>
      </c>
      <c r="L68" s="151">
        <v>0</v>
      </c>
      <c r="M68" s="151">
        <v>0</v>
      </c>
      <c r="N68" s="151">
        <v>0</v>
      </c>
    </row>
    <row r="69" spans="2:14" s="64" customFormat="1" ht="12.75">
      <c r="B69" s="152" t="s">
        <v>86</v>
      </c>
      <c r="C69" s="148">
        <v>2012</v>
      </c>
      <c r="D69" s="153">
        <f t="shared" si="4"/>
        <v>166.3</v>
      </c>
      <c r="E69" s="153">
        <v>0</v>
      </c>
      <c r="F69" s="153">
        <v>109.2</v>
      </c>
      <c r="G69" s="153">
        <v>0</v>
      </c>
      <c r="H69" s="153">
        <v>57.1</v>
      </c>
      <c r="J69" s="153">
        <f t="shared" si="5"/>
        <v>0</v>
      </c>
      <c r="K69" s="153">
        <v>0</v>
      </c>
      <c r="L69" s="153">
        <v>0</v>
      </c>
      <c r="M69" s="153">
        <v>0</v>
      </c>
      <c r="N69" s="153">
        <v>0</v>
      </c>
    </row>
    <row r="70" spans="2:14" s="64" customFormat="1" ht="12.75">
      <c r="B70" s="71"/>
      <c r="C70" s="150">
        <v>2011</v>
      </c>
      <c r="D70" s="151">
        <f t="shared" si="4"/>
        <v>394.6</v>
      </c>
      <c r="E70" s="151">
        <v>0</v>
      </c>
      <c r="F70" s="151">
        <v>189.5</v>
      </c>
      <c r="G70" s="151">
        <v>0</v>
      </c>
      <c r="H70" s="151">
        <v>205.1</v>
      </c>
      <c r="J70" s="151">
        <f t="shared" si="5"/>
        <v>0</v>
      </c>
      <c r="K70" s="151">
        <v>0</v>
      </c>
      <c r="L70" s="151">
        <v>0</v>
      </c>
      <c r="M70" s="151">
        <v>0</v>
      </c>
      <c r="N70" s="151">
        <v>0</v>
      </c>
    </row>
    <row r="71" spans="2:14" s="64" customFormat="1" ht="12.75">
      <c r="B71" s="152" t="s">
        <v>87</v>
      </c>
      <c r="C71" s="148">
        <v>2012</v>
      </c>
      <c r="D71" s="153">
        <f t="shared" si="4"/>
        <v>0</v>
      </c>
      <c r="E71" s="153">
        <v>0</v>
      </c>
      <c r="F71" s="153">
        <v>0</v>
      </c>
      <c r="G71" s="153">
        <v>0</v>
      </c>
      <c r="H71" s="153">
        <v>0</v>
      </c>
      <c r="J71" s="153">
        <f t="shared" si="5"/>
        <v>0</v>
      </c>
      <c r="K71" s="153">
        <v>0</v>
      </c>
      <c r="L71" s="153">
        <v>0</v>
      </c>
      <c r="M71" s="153">
        <v>0</v>
      </c>
      <c r="N71" s="153">
        <v>0</v>
      </c>
    </row>
    <row r="72" spans="2:14" s="64" customFormat="1" ht="12.75">
      <c r="B72" s="71"/>
      <c r="C72" s="150">
        <v>2011</v>
      </c>
      <c r="D72" s="151">
        <f t="shared" si="4"/>
        <v>0</v>
      </c>
      <c r="E72" s="151">
        <v>0</v>
      </c>
      <c r="F72" s="151">
        <v>0</v>
      </c>
      <c r="G72" s="151">
        <v>0</v>
      </c>
      <c r="H72" s="151">
        <v>0</v>
      </c>
      <c r="J72" s="151">
        <f t="shared" si="5"/>
        <v>0</v>
      </c>
      <c r="K72" s="151">
        <v>0</v>
      </c>
      <c r="L72" s="151">
        <v>0</v>
      </c>
      <c r="M72" s="151">
        <v>0</v>
      </c>
      <c r="N72" s="151">
        <v>0</v>
      </c>
    </row>
    <row r="73" spans="2:14" s="64" customFormat="1" ht="12.75">
      <c r="B73" s="152" t="s">
        <v>88</v>
      </c>
      <c r="C73" s="148">
        <v>2012</v>
      </c>
      <c r="D73" s="153">
        <f t="shared" si="4"/>
        <v>69.4</v>
      </c>
      <c r="E73" s="153">
        <v>69.4</v>
      </c>
      <c r="F73" s="153">
        <v>0</v>
      </c>
      <c r="G73" s="153">
        <v>0</v>
      </c>
      <c r="H73" s="153">
        <v>0</v>
      </c>
      <c r="J73" s="153">
        <f t="shared" si="5"/>
        <v>0</v>
      </c>
      <c r="K73" s="153">
        <v>0</v>
      </c>
      <c r="L73" s="153">
        <v>0</v>
      </c>
      <c r="M73" s="153">
        <v>0</v>
      </c>
      <c r="N73" s="153">
        <v>0</v>
      </c>
    </row>
    <row r="74" spans="2:14" s="64" customFormat="1" ht="12.75">
      <c r="B74" s="71"/>
      <c r="C74" s="150">
        <v>2011</v>
      </c>
      <c r="D74" s="151">
        <f t="shared" si="4"/>
        <v>83.5</v>
      </c>
      <c r="E74" s="151">
        <v>83.5</v>
      </c>
      <c r="F74" s="151">
        <v>0</v>
      </c>
      <c r="G74" s="151">
        <v>0</v>
      </c>
      <c r="H74" s="151">
        <v>0</v>
      </c>
      <c r="J74" s="151">
        <f t="shared" si="5"/>
        <v>0</v>
      </c>
      <c r="K74" s="151">
        <v>0</v>
      </c>
      <c r="L74" s="151">
        <v>0</v>
      </c>
      <c r="M74" s="151">
        <v>0</v>
      </c>
      <c r="N74" s="151">
        <v>0</v>
      </c>
    </row>
    <row r="75" spans="2:14" s="64" customFormat="1" ht="12.75">
      <c r="B75" s="152" t="s">
        <v>89</v>
      </c>
      <c r="C75" s="148">
        <v>2012</v>
      </c>
      <c r="D75" s="153">
        <f t="shared" si="4"/>
        <v>0</v>
      </c>
      <c r="E75" s="153">
        <v>0</v>
      </c>
      <c r="F75" s="153">
        <v>0</v>
      </c>
      <c r="G75" s="153">
        <v>0</v>
      </c>
      <c r="H75" s="153">
        <v>0</v>
      </c>
      <c r="J75" s="153">
        <f t="shared" si="5"/>
        <v>0</v>
      </c>
      <c r="K75" s="153">
        <v>0</v>
      </c>
      <c r="L75" s="153">
        <v>0</v>
      </c>
      <c r="M75" s="153">
        <v>0</v>
      </c>
      <c r="N75" s="153">
        <v>0</v>
      </c>
    </row>
    <row r="76" spans="2:14" s="64" customFormat="1" ht="12.75">
      <c r="B76" s="71"/>
      <c r="C76" s="150">
        <v>2011</v>
      </c>
      <c r="D76" s="151">
        <f t="shared" si="4"/>
        <v>0</v>
      </c>
      <c r="E76" s="151">
        <v>0</v>
      </c>
      <c r="F76" s="151">
        <v>0</v>
      </c>
      <c r="G76" s="151">
        <v>0</v>
      </c>
      <c r="H76" s="151">
        <v>0</v>
      </c>
      <c r="J76" s="151">
        <f t="shared" si="5"/>
        <v>0</v>
      </c>
      <c r="K76" s="151">
        <v>0</v>
      </c>
      <c r="L76" s="151">
        <v>0</v>
      </c>
      <c r="M76" s="151">
        <v>0</v>
      </c>
      <c r="N76" s="151">
        <v>0</v>
      </c>
    </row>
    <row r="77" spans="2:14" s="64" customFormat="1" ht="12.75">
      <c r="B77" s="152" t="s">
        <v>90</v>
      </c>
      <c r="C77" s="148">
        <v>2012</v>
      </c>
      <c r="D77" s="153">
        <f t="shared" si="4"/>
        <v>0</v>
      </c>
      <c r="E77" s="153">
        <v>0</v>
      </c>
      <c r="F77" s="153">
        <v>0</v>
      </c>
      <c r="G77" s="153">
        <v>0</v>
      </c>
      <c r="H77" s="153">
        <v>0</v>
      </c>
      <c r="J77" s="153">
        <f t="shared" si="5"/>
        <v>0</v>
      </c>
      <c r="K77" s="153">
        <v>0</v>
      </c>
      <c r="L77" s="153">
        <v>0</v>
      </c>
      <c r="M77" s="153">
        <v>0</v>
      </c>
      <c r="N77" s="153">
        <v>0</v>
      </c>
    </row>
    <row r="78" spans="2:14" s="64" customFormat="1" ht="12.75">
      <c r="B78" s="71"/>
      <c r="C78" s="150">
        <v>2011</v>
      </c>
      <c r="D78" s="151">
        <f t="shared" si="4"/>
        <v>0</v>
      </c>
      <c r="E78" s="151">
        <v>0</v>
      </c>
      <c r="F78" s="151">
        <v>0</v>
      </c>
      <c r="G78" s="151">
        <v>0</v>
      </c>
      <c r="H78" s="151">
        <v>0</v>
      </c>
      <c r="J78" s="151">
        <f t="shared" si="5"/>
        <v>0</v>
      </c>
      <c r="K78" s="151">
        <v>0</v>
      </c>
      <c r="L78" s="151">
        <v>0</v>
      </c>
      <c r="M78" s="151">
        <v>0</v>
      </c>
      <c r="N78" s="151">
        <v>0</v>
      </c>
    </row>
    <row r="79" spans="2:14" s="64" customFormat="1" ht="12.75">
      <c r="B79" s="152" t="s">
        <v>91</v>
      </c>
      <c r="C79" s="148">
        <v>2012</v>
      </c>
      <c r="D79" s="153">
        <f t="shared" si="4"/>
        <v>0</v>
      </c>
      <c r="E79" s="153">
        <v>0</v>
      </c>
      <c r="F79" s="153">
        <v>0</v>
      </c>
      <c r="G79" s="153">
        <v>0</v>
      </c>
      <c r="H79" s="153">
        <v>0</v>
      </c>
      <c r="J79" s="153">
        <f t="shared" si="5"/>
        <v>0</v>
      </c>
      <c r="K79" s="153">
        <v>0</v>
      </c>
      <c r="L79" s="153">
        <v>0</v>
      </c>
      <c r="M79" s="153">
        <v>0</v>
      </c>
      <c r="N79" s="153">
        <v>0</v>
      </c>
    </row>
    <row r="80" spans="2:14" s="64" customFormat="1" ht="12.75">
      <c r="B80" s="71"/>
      <c r="C80" s="150">
        <v>2011</v>
      </c>
      <c r="D80" s="151">
        <f t="shared" si="4"/>
        <v>0</v>
      </c>
      <c r="E80" s="151">
        <v>0</v>
      </c>
      <c r="F80" s="151">
        <v>0</v>
      </c>
      <c r="G80" s="151">
        <v>0</v>
      </c>
      <c r="H80" s="151">
        <v>0</v>
      </c>
      <c r="J80" s="151">
        <f t="shared" si="5"/>
        <v>0</v>
      </c>
      <c r="K80" s="151">
        <v>0</v>
      </c>
      <c r="L80" s="151">
        <v>0</v>
      </c>
      <c r="M80" s="151">
        <v>0</v>
      </c>
      <c r="N80" s="151">
        <v>0</v>
      </c>
    </row>
    <row r="81" spans="2:14" s="64" customFormat="1" ht="12.75">
      <c r="B81" s="152" t="s">
        <v>92</v>
      </c>
      <c r="C81" s="148">
        <v>2012</v>
      </c>
      <c r="D81" s="153">
        <f t="shared" si="4"/>
        <v>40</v>
      </c>
      <c r="E81" s="153">
        <v>0</v>
      </c>
      <c r="F81" s="153">
        <v>0</v>
      </c>
      <c r="G81" s="153">
        <v>0</v>
      </c>
      <c r="H81" s="153">
        <v>40</v>
      </c>
      <c r="J81" s="153">
        <f t="shared" si="5"/>
        <v>0</v>
      </c>
      <c r="K81" s="153">
        <v>0</v>
      </c>
      <c r="L81" s="153">
        <v>0</v>
      </c>
      <c r="M81" s="153">
        <v>0</v>
      </c>
      <c r="N81" s="153">
        <v>0</v>
      </c>
    </row>
    <row r="82" spans="2:14" s="64" customFormat="1" ht="12.75">
      <c r="B82" s="71"/>
      <c r="C82" s="150">
        <v>2011</v>
      </c>
      <c r="D82" s="151">
        <f t="shared" si="4"/>
        <v>40</v>
      </c>
      <c r="E82" s="151">
        <v>0</v>
      </c>
      <c r="F82" s="151">
        <v>0</v>
      </c>
      <c r="G82" s="151">
        <v>0</v>
      </c>
      <c r="H82" s="151">
        <v>40</v>
      </c>
      <c r="J82" s="151">
        <f t="shared" si="5"/>
        <v>0</v>
      </c>
      <c r="K82" s="151">
        <v>0</v>
      </c>
      <c r="L82" s="151">
        <v>0</v>
      </c>
      <c r="M82" s="151">
        <v>0</v>
      </c>
      <c r="N82" s="151">
        <v>0</v>
      </c>
    </row>
    <row r="83" spans="2:14" s="64" customFormat="1" ht="12.75">
      <c r="B83" s="152" t="s">
        <v>93</v>
      </c>
      <c r="C83" s="148">
        <v>2012</v>
      </c>
      <c r="D83" s="153">
        <f t="shared" si="4"/>
        <v>214.7</v>
      </c>
      <c r="E83" s="153">
        <v>0</v>
      </c>
      <c r="F83" s="153">
        <v>114.7</v>
      </c>
      <c r="G83" s="153">
        <v>0</v>
      </c>
      <c r="H83" s="153">
        <v>100</v>
      </c>
      <c r="J83" s="153">
        <f t="shared" si="5"/>
        <v>0</v>
      </c>
      <c r="K83" s="153">
        <v>0</v>
      </c>
      <c r="L83" s="153">
        <v>0</v>
      </c>
      <c r="M83" s="153">
        <v>0</v>
      </c>
      <c r="N83" s="153">
        <v>0</v>
      </c>
    </row>
    <row r="84" spans="2:14" s="64" customFormat="1" ht="12.75">
      <c r="B84" s="71"/>
      <c r="C84" s="150">
        <v>2011</v>
      </c>
      <c r="D84" s="151">
        <f t="shared" si="4"/>
        <v>237</v>
      </c>
      <c r="E84" s="151">
        <v>0</v>
      </c>
      <c r="F84" s="151">
        <v>137</v>
      </c>
      <c r="G84" s="151">
        <v>0</v>
      </c>
      <c r="H84" s="151">
        <v>100</v>
      </c>
      <c r="J84" s="151">
        <f t="shared" si="5"/>
        <v>0</v>
      </c>
      <c r="K84" s="151">
        <v>0</v>
      </c>
      <c r="L84" s="151">
        <v>0</v>
      </c>
      <c r="M84" s="151">
        <v>0</v>
      </c>
      <c r="N84" s="151">
        <v>0</v>
      </c>
    </row>
    <row r="85" spans="2:14" s="64" customFormat="1" ht="12.75">
      <c r="B85" s="152" t="s">
        <v>94</v>
      </c>
      <c r="C85" s="148">
        <v>2012</v>
      </c>
      <c r="D85" s="153">
        <f aca="true" t="shared" si="6" ref="D85:D96">SUM(E85:H85)</f>
        <v>185.4</v>
      </c>
      <c r="E85" s="153">
        <v>0</v>
      </c>
      <c r="F85" s="153">
        <v>159</v>
      </c>
      <c r="G85" s="153">
        <v>0</v>
      </c>
      <c r="H85" s="153">
        <v>26.4</v>
      </c>
      <c r="J85" s="153">
        <f aca="true" t="shared" si="7" ref="J85:J96">SUM(K85:N85)</f>
        <v>0</v>
      </c>
      <c r="K85" s="153">
        <v>0</v>
      </c>
      <c r="L85" s="153">
        <v>0</v>
      </c>
      <c r="M85" s="153">
        <v>0</v>
      </c>
      <c r="N85" s="153">
        <v>0</v>
      </c>
    </row>
    <row r="86" spans="2:14" s="64" customFormat="1" ht="12.75">
      <c r="B86" s="71"/>
      <c r="C86" s="150">
        <v>2011</v>
      </c>
      <c r="D86" s="151">
        <f t="shared" si="6"/>
        <v>314</v>
      </c>
      <c r="E86" s="151">
        <v>0</v>
      </c>
      <c r="F86" s="151">
        <v>159</v>
      </c>
      <c r="G86" s="151">
        <v>0</v>
      </c>
      <c r="H86" s="151">
        <v>155</v>
      </c>
      <c r="J86" s="151">
        <f t="shared" si="7"/>
        <v>0</v>
      </c>
      <c r="K86" s="151">
        <v>0</v>
      </c>
      <c r="L86" s="151">
        <v>0</v>
      </c>
      <c r="M86" s="151">
        <v>0</v>
      </c>
      <c r="N86" s="151">
        <v>0</v>
      </c>
    </row>
    <row r="87" spans="2:14" s="64" customFormat="1" ht="12.75">
      <c r="B87" s="152" t="s">
        <v>95</v>
      </c>
      <c r="C87" s="148">
        <v>2012</v>
      </c>
      <c r="D87" s="153">
        <f t="shared" si="6"/>
        <v>208.70000000000002</v>
      </c>
      <c r="E87" s="153">
        <v>0</v>
      </c>
      <c r="F87" s="153">
        <v>140.3</v>
      </c>
      <c r="G87" s="153">
        <v>0</v>
      </c>
      <c r="H87" s="153">
        <v>68.4</v>
      </c>
      <c r="J87" s="153">
        <f t="shared" si="7"/>
        <v>0</v>
      </c>
      <c r="K87" s="153">
        <v>0</v>
      </c>
      <c r="L87" s="153">
        <v>0</v>
      </c>
      <c r="M87" s="153">
        <v>0</v>
      </c>
      <c r="N87" s="153">
        <v>0</v>
      </c>
    </row>
    <row r="88" spans="2:14" s="64" customFormat="1" ht="12.75">
      <c r="B88" s="71"/>
      <c r="C88" s="150">
        <v>2011</v>
      </c>
      <c r="D88" s="151">
        <f t="shared" si="6"/>
        <v>212.5</v>
      </c>
      <c r="E88" s="151">
        <v>0</v>
      </c>
      <c r="F88" s="151">
        <v>142.8</v>
      </c>
      <c r="G88" s="151">
        <v>0</v>
      </c>
      <c r="H88" s="151">
        <v>69.7</v>
      </c>
      <c r="J88" s="151">
        <f t="shared" si="7"/>
        <v>0</v>
      </c>
      <c r="K88" s="151">
        <v>0</v>
      </c>
      <c r="L88" s="151">
        <v>0</v>
      </c>
      <c r="M88" s="151">
        <v>0</v>
      </c>
      <c r="N88" s="151">
        <v>0</v>
      </c>
    </row>
    <row r="89" spans="2:14" s="64" customFormat="1" ht="12.75">
      <c r="B89" s="152" t="s">
        <v>96</v>
      </c>
      <c r="C89" s="148">
        <v>2012</v>
      </c>
      <c r="D89" s="153">
        <f t="shared" si="6"/>
        <v>314.2</v>
      </c>
      <c r="E89" s="153">
        <v>0</v>
      </c>
      <c r="F89" s="153">
        <v>314.2</v>
      </c>
      <c r="G89" s="153">
        <v>0</v>
      </c>
      <c r="H89" s="153">
        <v>0</v>
      </c>
      <c r="J89" s="153">
        <f t="shared" si="7"/>
        <v>0</v>
      </c>
      <c r="K89" s="153">
        <v>0</v>
      </c>
      <c r="L89" s="153">
        <v>0</v>
      </c>
      <c r="M89" s="153">
        <v>0</v>
      </c>
      <c r="N89" s="153">
        <v>0</v>
      </c>
    </row>
    <row r="90" spans="2:14" s="64" customFormat="1" ht="12.75">
      <c r="B90" s="71"/>
      <c r="C90" s="150">
        <v>2011</v>
      </c>
      <c r="D90" s="151">
        <f t="shared" si="6"/>
        <v>303.9</v>
      </c>
      <c r="E90" s="151">
        <v>0</v>
      </c>
      <c r="F90" s="151">
        <v>303.9</v>
      </c>
      <c r="G90" s="151">
        <v>0</v>
      </c>
      <c r="H90" s="151">
        <v>0</v>
      </c>
      <c r="J90" s="151">
        <f t="shared" si="7"/>
        <v>0</v>
      </c>
      <c r="K90" s="151">
        <v>0</v>
      </c>
      <c r="L90" s="151">
        <v>0</v>
      </c>
      <c r="M90" s="151">
        <v>0</v>
      </c>
      <c r="N90" s="151">
        <v>0</v>
      </c>
    </row>
    <row r="91" spans="2:14" s="64" customFormat="1" ht="12.75">
      <c r="B91" s="152" t="s">
        <v>97</v>
      </c>
      <c r="C91" s="148">
        <v>2012</v>
      </c>
      <c r="D91" s="153">
        <f t="shared" si="6"/>
        <v>0</v>
      </c>
      <c r="E91" s="153">
        <v>0</v>
      </c>
      <c r="F91" s="153">
        <v>0</v>
      </c>
      <c r="G91" s="153">
        <v>0</v>
      </c>
      <c r="H91" s="153">
        <v>0</v>
      </c>
      <c r="J91" s="153">
        <f t="shared" si="7"/>
        <v>0</v>
      </c>
      <c r="K91" s="153">
        <v>0</v>
      </c>
      <c r="L91" s="153">
        <v>0</v>
      </c>
      <c r="M91" s="153">
        <v>0</v>
      </c>
      <c r="N91" s="153">
        <v>0</v>
      </c>
    </row>
    <row r="92" spans="2:14" s="64" customFormat="1" ht="12.75">
      <c r="B92" s="71"/>
      <c r="C92" s="150">
        <v>2011</v>
      </c>
      <c r="D92" s="151">
        <f t="shared" si="6"/>
        <v>0</v>
      </c>
      <c r="E92" s="151">
        <v>0</v>
      </c>
      <c r="F92" s="151">
        <v>0</v>
      </c>
      <c r="G92" s="151">
        <v>0</v>
      </c>
      <c r="H92" s="151">
        <v>0</v>
      </c>
      <c r="J92" s="151">
        <f t="shared" si="7"/>
        <v>0</v>
      </c>
      <c r="K92" s="151">
        <v>0</v>
      </c>
      <c r="L92" s="151">
        <v>0</v>
      </c>
      <c r="M92" s="151">
        <v>0</v>
      </c>
      <c r="N92" s="151">
        <v>0</v>
      </c>
    </row>
    <row r="93" spans="2:14" s="64" customFormat="1" ht="12.75">
      <c r="B93" s="152" t="s">
        <v>98</v>
      </c>
      <c r="C93" s="148">
        <v>2012</v>
      </c>
      <c r="D93" s="153">
        <f t="shared" si="6"/>
        <v>428.3</v>
      </c>
      <c r="E93" s="153">
        <v>91.8</v>
      </c>
      <c r="F93" s="153">
        <v>0</v>
      </c>
      <c r="G93" s="153">
        <v>0</v>
      </c>
      <c r="H93" s="153">
        <v>336.5</v>
      </c>
      <c r="J93" s="153">
        <f t="shared" si="7"/>
        <v>0</v>
      </c>
      <c r="K93" s="153">
        <v>0</v>
      </c>
      <c r="L93" s="153">
        <v>0</v>
      </c>
      <c r="M93" s="153">
        <v>0</v>
      </c>
      <c r="N93" s="153">
        <v>0</v>
      </c>
    </row>
    <row r="94" spans="2:14" s="64" customFormat="1" ht="12.75">
      <c r="B94" s="71"/>
      <c r="C94" s="150">
        <v>2011</v>
      </c>
      <c r="D94" s="151">
        <f t="shared" si="6"/>
        <v>590.1</v>
      </c>
      <c r="E94" s="151">
        <v>144.3</v>
      </c>
      <c r="F94" s="151">
        <v>0</v>
      </c>
      <c r="G94" s="151">
        <v>0</v>
      </c>
      <c r="H94" s="151">
        <v>445.8</v>
      </c>
      <c r="J94" s="151">
        <f t="shared" si="7"/>
        <v>0</v>
      </c>
      <c r="K94" s="151">
        <v>0</v>
      </c>
      <c r="L94" s="151">
        <v>0</v>
      </c>
      <c r="M94" s="151">
        <v>0</v>
      </c>
      <c r="N94" s="151">
        <v>0</v>
      </c>
    </row>
    <row r="95" spans="2:14" s="64" customFormat="1" ht="12.75">
      <c r="B95" s="152" t="s">
        <v>99</v>
      </c>
      <c r="C95" s="148">
        <v>2012</v>
      </c>
      <c r="D95" s="153">
        <f t="shared" si="6"/>
        <v>151.6</v>
      </c>
      <c r="E95" s="153">
        <v>0</v>
      </c>
      <c r="F95" s="153">
        <v>0</v>
      </c>
      <c r="G95" s="153">
        <v>0</v>
      </c>
      <c r="H95" s="153">
        <v>151.6</v>
      </c>
      <c r="J95" s="153">
        <f t="shared" si="7"/>
        <v>0</v>
      </c>
      <c r="K95" s="153">
        <v>0</v>
      </c>
      <c r="L95" s="153">
        <v>0</v>
      </c>
      <c r="M95" s="153">
        <v>0</v>
      </c>
      <c r="N95" s="153">
        <v>0</v>
      </c>
    </row>
    <row r="96" spans="2:14" s="64" customFormat="1" ht="12.75">
      <c r="B96" s="71"/>
      <c r="C96" s="150">
        <v>2011</v>
      </c>
      <c r="D96" s="151">
        <f t="shared" si="6"/>
        <v>153.6</v>
      </c>
      <c r="E96" s="151">
        <v>0</v>
      </c>
      <c r="F96" s="151">
        <v>0</v>
      </c>
      <c r="G96" s="151">
        <v>0</v>
      </c>
      <c r="H96" s="151">
        <v>153.6</v>
      </c>
      <c r="J96" s="151">
        <f t="shared" si="7"/>
        <v>0</v>
      </c>
      <c r="K96" s="151">
        <v>0</v>
      </c>
      <c r="L96" s="151">
        <v>0</v>
      </c>
      <c r="M96" s="151">
        <v>0</v>
      </c>
      <c r="N96" s="151">
        <v>0</v>
      </c>
    </row>
  </sheetData>
  <sheetProtection/>
  <printOptions horizontalCentered="1"/>
  <pageMargins left="0.7874015748031497" right="0.7874015748031497" top="0.6" bottom="0.7" header="0.4" footer="0.39"/>
  <pageSetup fitToHeight="3" fitToWidth="1" horizontalDpi="600" verticalDpi="600" orientation="landscape" paperSize="9" scale="83" r:id="rId2"/>
  <headerFooter alignWithMargins="0">
    <oddFooter>&amp;R&amp;"Verdana,Standard"&amp;8Seite &amp;P</oddFooter>
  </headerFooter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Hypothekenbank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d130385</dc:creator>
  <cp:keywords/>
  <dc:description/>
  <cp:lastModifiedBy>Simone Huch</cp:lastModifiedBy>
  <cp:lastPrinted>2011-01-05T09:15:34Z</cp:lastPrinted>
  <dcterms:created xsi:type="dcterms:W3CDTF">2011-01-05T08:14:44Z</dcterms:created>
  <dcterms:modified xsi:type="dcterms:W3CDTF">2013-03-22T09:24:17Z</dcterms:modified>
  <cp:category/>
  <cp:version/>
  <cp:contentType/>
  <cp:contentStatus/>
</cp:coreProperties>
</file>