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P22" i="6"/>
  <c r="S22" i="6"/>
  <c r="R22" i="6"/>
  <c r="Q22" i="6"/>
  <c r="T21" i="6"/>
  <c r="S21" i="6"/>
  <c r="R21" i="6"/>
  <c r="Q21" i="6"/>
  <c r="P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S26" i="5"/>
  <c r="S25" i="5"/>
  <c r="Q26" i="5"/>
  <c r="P26" i="5"/>
  <c r="O26" i="5"/>
  <c r="K26" i="5"/>
  <c r="N26" i="5"/>
  <c r="M26" i="5"/>
  <c r="L26" i="5"/>
  <c r="Q25" i="5"/>
  <c r="P25" i="5"/>
  <c r="O25" i="5"/>
  <c r="N25" i="5"/>
  <c r="K25" i="5"/>
  <c r="M25" i="5"/>
  <c r="L25" i="5"/>
  <c r="J26" i="5"/>
  <c r="I26" i="5"/>
  <c r="H26" i="5"/>
  <c r="G26" i="5"/>
  <c r="F26" i="5"/>
  <c r="E26" i="5"/>
  <c r="J25" i="5"/>
  <c r="I25" i="5"/>
  <c r="H25" i="5"/>
  <c r="G25" i="5"/>
  <c r="F25" i="5"/>
  <c r="E25" i="5"/>
  <c r="D26" i="3"/>
  <c r="C26" i="3"/>
  <c r="E22" i="5"/>
  <c r="K22" i="5"/>
  <c r="F22" i="5"/>
  <c r="L22" i="5"/>
  <c r="E27" i="5"/>
  <c r="D27" i="5"/>
  <c r="K27" i="5"/>
  <c r="E28" i="5"/>
  <c r="K28" i="5"/>
  <c r="D28" i="5"/>
  <c r="E29" i="5"/>
  <c r="D29" i="5"/>
  <c r="K29" i="5"/>
  <c r="E30" i="5"/>
  <c r="K30" i="5"/>
  <c r="E31" i="5"/>
  <c r="D31" i="5"/>
  <c r="K31" i="5"/>
  <c r="E32" i="5"/>
  <c r="D32" i="5"/>
  <c r="K32" i="5"/>
  <c r="E33" i="5"/>
  <c r="K33" i="5"/>
  <c r="E34" i="5"/>
  <c r="D34" i="5"/>
  <c r="K34" i="5"/>
  <c r="E35" i="5"/>
  <c r="K35" i="5"/>
  <c r="E36" i="5"/>
  <c r="K36" i="5"/>
  <c r="D36" i="5"/>
  <c r="E37" i="5"/>
  <c r="K37" i="5"/>
  <c r="E38" i="5"/>
  <c r="D38" i="5"/>
  <c r="K38" i="5"/>
  <c r="E39" i="5"/>
  <c r="K39" i="5"/>
  <c r="E40" i="5"/>
  <c r="K40" i="5"/>
  <c r="D40" i="5"/>
  <c r="E41" i="5"/>
  <c r="D41" i="5"/>
  <c r="K41" i="5"/>
  <c r="E42" i="5"/>
  <c r="K42" i="5"/>
  <c r="E43" i="5"/>
  <c r="D43" i="5"/>
  <c r="K43" i="5"/>
  <c r="E44" i="5"/>
  <c r="K44" i="5"/>
  <c r="D44" i="5"/>
  <c r="E45" i="5"/>
  <c r="D45" i="5"/>
  <c r="K45" i="5"/>
  <c r="E46" i="5"/>
  <c r="K46" i="5"/>
  <c r="E47" i="5"/>
  <c r="D47" i="5"/>
  <c r="K47" i="5"/>
  <c r="E48" i="5"/>
  <c r="D48" i="5"/>
  <c r="K48" i="5"/>
  <c r="E49" i="5"/>
  <c r="K49" i="5"/>
  <c r="E50" i="5"/>
  <c r="D50" i="5"/>
  <c r="K50" i="5"/>
  <c r="E51" i="5"/>
  <c r="K51" i="5"/>
  <c r="E52" i="5"/>
  <c r="D52" i="5"/>
  <c r="K52" i="5"/>
  <c r="E53" i="5"/>
  <c r="K53" i="5"/>
  <c r="E54" i="5"/>
  <c r="D54" i="5"/>
  <c r="K54" i="5"/>
  <c r="E55" i="5"/>
  <c r="K55" i="5"/>
  <c r="E56" i="5"/>
  <c r="K56" i="5"/>
  <c r="D56" i="5"/>
  <c r="E57" i="5"/>
  <c r="D57" i="5"/>
  <c r="K57" i="5"/>
  <c r="E58" i="5"/>
  <c r="K58" i="5"/>
  <c r="E59" i="5"/>
  <c r="D59" i="5"/>
  <c r="K59" i="5"/>
  <c r="E60" i="5"/>
  <c r="K60" i="5"/>
  <c r="D60" i="5"/>
  <c r="E61" i="5"/>
  <c r="D61" i="5"/>
  <c r="K61" i="5"/>
  <c r="E62" i="5"/>
  <c r="K62" i="5"/>
  <c r="E63" i="5"/>
  <c r="D63" i="5"/>
  <c r="K63" i="5"/>
  <c r="E64" i="5"/>
  <c r="D64" i="5"/>
  <c r="K64" i="5"/>
  <c r="E65" i="5"/>
  <c r="K65" i="5"/>
  <c r="E66" i="5"/>
  <c r="D66" i="5"/>
  <c r="K66" i="5"/>
  <c r="E67" i="5"/>
  <c r="K67" i="5"/>
  <c r="E68" i="5"/>
  <c r="D68" i="5"/>
  <c r="K68" i="5"/>
  <c r="E69" i="5"/>
  <c r="K69" i="5"/>
  <c r="E70" i="5"/>
  <c r="D70" i="5"/>
  <c r="K70" i="5"/>
  <c r="E71" i="5"/>
  <c r="K71" i="5"/>
  <c r="E72" i="5"/>
  <c r="K72" i="5"/>
  <c r="D72" i="5"/>
  <c r="E73" i="5"/>
  <c r="D73" i="5"/>
  <c r="K73" i="5"/>
  <c r="E74" i="5"/>
  <c r="K74" i="5"/>
  <c r="E75" i="5"/>
  <c r="D75" i="5"/>
  <c r="K75" i="5"/>
  <c r="E76" i="5"/>
  <c r="K76" i="5"/>
  <c r="D76" i="5"/>
  <c r="E77" i="5"/>
  <c r="D77" i="5"/>
  <c r="K77" i="5"/>
  <c r="E78" i="5"/>
  <c r="K78" i="5"/>
  <c r="E79" i="5"/>
  <c r="D79" i="5"/>
  <c r="K79" i="5"/>
  <c r="E80" i="5"/>
  <c r="D80" i="5"/>
  <c r="K80" i="5"/>
  <c r="E81" i="5"/>
  <c r="K81" i="5"/>
  <c r="E82" i="5"/>
  <c r="D82" i="5"/>
  <c r="K82" i="5"/>
  <c r="E83" i="5"/>
  <c r="K83" i="5"/>
  <c r="E84" i="5"/>
  <c r="D84" i="5"/>
  <c r="K84" i="5"/>
  <c r="E85" i="5"/>
  <c r="K85" i="5"/>
  <c r="E86" i="5"/>
  <c r="D86" i="5"/>
  <c r="K86" i="5"/>
  <c r="E87" i="5"/>
  <c r="K87" i="5"/>
  <c r="E88" i="5"/>
  <c r="K88" i="5"/>
  <c r="D88" i="5"/>
  <c r="E89" i="5"/>
  <c r="D89" i="5"/>
  <c r="K89" i="5"/>
  <c r="E90" i="5"/>
  <c r="K90" i="5"/>
  <c r="E91" i="5"/>
  <c r="D91" i="5"/>
  <c r="K91" i="5"/>
  <c r="E92" i="5"/>
  <c r="K92" i="5"/>
  <c r="D92" i="5"/>
  <c r="E93" i="5"/>
  <c r="D93" i="5"/>
  <c r="K93" i="5"/>
  <c r="E94" i="5"/>
  <c r="K94" i="5"/>
  <c r="E95" i="5"/>
  <c r="D95" i="5"/>
  <c r="K95" i="5"/>
  <c r="E96" i="5"/>
  <c r="D96" i="5"/>
  <c r="K96" i="5"/>
  <c r="E97" i="5"/>
  <c r="K97" i="5"/>
  <c r="E98" i="5"/>
  <c r="D98" i="5"/>
  <c r="K98" i="5"/>
  <c r="E99" i="5"/>
  <c r="K99" i="5"/>
  <c r="E100" i="5"/>
  <c r="D100" i="5"/>
  <c r="K100" i="5"/>
  <c r="E21" i="6"/>
  <c r="D21" i="6"/>
  <c r="F21" i="6"/>
  <c r="G21" i="6"/>
  <c r="H21" i="6"/>
  <c r="K21" i="6"/>
  <c r="L21" i="6"/>
  <c r="J21" i="6"/>
  <c r="M21" i="6"/>
  <c r="N21" i="6"/>
  <c r="E22" i="6"/>
  <c r="F22" i="6"/>
  <c r="G22" i="6"/>
  <c r="D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25" i="5"/>
  <c r="D94" i="5"/>
  <c r="D87" i="5"/>
  <c r="D85" i="5"/>
  <c r="D78" i="5"/>
  <c r="D71" i="5"/>
  <c r="D69" i="5"/>
  <c r="D62" i="5"/>
  <c r="D55" i="5"/>
  <c r="D53" i="5"/>
  <c r="D46" i="5"/>
  <c r="D39" i="5"/>
  <c r="D37" i="5"/>
  <c r="D30" i="5"/>
  <c r="D26" i="5"/>
  <c r="D99" i="5"/>
  <c r="D97" i="5"/>
  <c r="D90" i="5"/>
  <c r="D83" i="5"/>
  <c r="D81" i="5"/>
  <c r="D74" i="5"/>
  <c r="D67" i="5"/>
  <c r="D65" i="5"/>
  <c r="D58" i="5"/>
  <c r="D51" i="5"/>
  <c r="D49" i="5"/>
  <c r="D42" i="5"/>
  <c r="D35" i="5"/>
  <c r="D33"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<sst xmlns="http://schemas.openxmlformats.org/spreadsheetml/2006/main" count="536" uniqueCount="156">
  <si>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</si>
  <si>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</si>
  <si>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</si>
  <si>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</si>
  <si>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</si>
  <si>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</si>
  <si>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</si>
  <si>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</si>
  <si>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</si>
  <si>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</si>
  <si>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</si>
  <si>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</si>
  <si>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</si>
  <si>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</si>
  <si>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</si>
  <si>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</si>
  <si>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</si>
  <si>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</si>
  <si>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</si>
  <si>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</si>
  <si>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</si>
  <si>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</si>
  <si>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</si>
  <si>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</si>
  <si>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</si>
  <si>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</si>
  <si>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</si>
  <si>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</si>
  <si>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</si>
  <si>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</si>
  <si>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</si>
  <si>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</si>
  <si>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</si>
  <si>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</si>
  <si>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</si>
  <si>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</si>
  <si>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</si>
  <si>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</si>
  <si>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</si>
  <si>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</si>
  <si>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</si>
  <si>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</si>
  <si>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</si>
  <si>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</si>
  <si>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</si>
  <si>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</si>
  <si>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</si>
  <si>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</si>
  <si>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</si>
  <si>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</si>
  <si>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</si>
  <si>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</si>
  <si>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</si>
  <si>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</si>
  <si>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</si>
  <si>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</si>
  <si>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</si>
  <si>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</si>
  <si>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</si>
  <si>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</si>
  <si>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</si>
  <si>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</si>
  <si>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</si>
  <si>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</si>
  <si>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</si>
  <si>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</si>
  <si>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</si>
  <si>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</si>
  <si>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</si>
  <si>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</si>
  <si>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</si>
  <si>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</si>
  <si>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</si>
  <si>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</si>
  <si>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</si>
  <si>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</si>
  <si>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</si>
  <si>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</si>
  <si>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</si>
  <si>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</si>
  <si>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</si>
  <si>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</si>
  <si>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</si>
  <si>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</si>
  <si>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</si>
  <si>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</si>
  <si>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</si>
  <si>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</si>
  <si>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</si>
  <si>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</si>
  <si>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</si>
  <si>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</si>
  <si>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</si>
  <si>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</si>
  <si>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</si>
  <si>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</si>
  <si>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</si>
  <si>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</si>
  <si>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</si>
  <si>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</si>
  <si>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</si>
  <si>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</si>
  <si>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</si>
  <si>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</si>
  <si>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</si>
  <si>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</si>
  <si>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</si>
  <si>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</si>
  <si>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</si>
  <si>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</si>
  <si>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</si>
  <si>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</si>
  <si>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</si>
  <si>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</si>
  <si>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</si>
  <si>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</si>
  <si>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</si>
  <si>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</si>
  <si>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</si>
  <si>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</si>
  <si>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</si>
  <si>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</si>
  <si>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</si>
  <si>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</si>
  <si>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</si>
  <si>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</si>
  <si>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</si>
  <si>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</si>
  <si>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</si>
  <si>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</si>
  <si>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</si>
  <si>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</si>
  <si>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</si>
  <si>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</si>
  <si>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</si>
  <si>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</si>
  <si>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</si>
  <si>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</si>
  <si>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</si>
  <si>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</si>
  <si>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</si>
  <si>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</si>
  <si>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</si>
  <si>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</si>
  <si>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</si>
  <si>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</si>
  <si>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29/06/2018</t>
  </si>
  <si>
    <t>Q2 2018</t>
  </si>
  <si>
    <t>Q2 2017</t>
  </si>
  <si>
    <t>Maturity structure of Pfandbriefe outstanding and their respective cover pools | 29/06/2018</t>
  </si>
  <si>
    <t>Mortgage loans used as cover for Mortgage Pfandbriefe according to their amount in tranches | 29/06/2018</t>
  </si>
  <si>
    <t>Volume of claims used as cover for Public Pfandbriefe according to their amount in tranches | 29/06/2018</t>
  </si>
  <si>
    <t>Key figures about outstanding Pfandbriefe and Cover Pool | 29/06/2018</t>
  </si>
  <si>
    <t>Q2</t>
  </si>
  <si>
    <t>29/06/2018</t>
  </si>
  <si>
    <t>Further Cover Assets -in detail | 29/06/2018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</si>
</sst>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35095\AppData\Local\Temp\notes339DD5\PfandbG_201806_20180710_1329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-100000</v>
          </cell>
          <cell r="K6">
            <v>100000</v>
          </cell>
        </row>
        <row r="9">
          <cell r="C9" t="str">
            <v>Q2 2018</v>
          </cell>
        </row>
        <row r="10">
          <cell r="C10">
            <v>2</v>
          </cell>
        </row>
        <row r="11">
          <cell r="C11">
            <v>43280</v>
          </cell>
        </row>
      </sheetData>
      <sheetData sheetId="1">
        <row r="9">
          <cell r="C9" t="str">
            <v>Q2 2017</v>
          </cell>
        </row>
        <row r="10">
          <cell r="C10">
            <v>2</v>
          </cell>
        </row>
        <row r="11">
          <cell r="C11">
            <v>42916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8703.4</v>
      </c>
      <c r="E21" s="28">
        <v>8040.2</v>
      </c>
      <c r="F21" s="29">
        <v>8883.6</v>
      </c>
      <c r="G21" s="30">
        <v>8253.9</v>
      </c>
      <c r="H21" s="27">
        <v>8509.5</v>
      </c>
      <c r="I21" s="28">
        <v>6902.9</v>
      </c>
      <c r="J21" s="31"/>
    </row>
    <row r="22" spans="1:10" s="32" customFormat="1" ht="15" customHeight="1" x14ac:dyDescent="0.2">
      <c r="A22" s="24">
        <v>0</v>
      </c>
      <c r="B22" s="33" t="s">
        <v>13</v>
      </c>
      <c r="C22" s="26" t="s">
        <v>12</v>
      </c>
      <c r="D22" s="34">
        <v>0</v>
      </c>
      <c r="E22" s="35">
        <v>0</v>
      </c>
      <c r="F22" s="29">
        <v>2</v>
      </c>
      <c r="G22" s="30">
        <v>3.4</v>
      </c>
      <c r="H22" s="34">
        <v>-3.4</v>
      </c>
      <c r="I22" s="35">
        <v>-3.5</v>
      </c>
      <c r="J22" s="31"/>
    </row>
    <row r="23" spans="1:10" s="32" customFormat="1" ht="15" customHeight="1" x14ac:dyDescent="0.2">
      <c r="A23" s="24">
        <v>0</v>
      </c>
      <c r="B23" s="36" t="s">
        <v>14</v>
      </c>
      <c r="C23" s="37" t="s">
        <v>12</v>
      </c>
      <c r="D23" s="38">
        <v>9678.7999999999993</v>
      </c>
      <c r="E23" s="39">
        <v>8810.1</v>
      </c>
      <c r="F23" s="40">
        <v>10550.5</v>
      </c>
      <c r="G23" s="41">
        <v>9752.6</v>
      </c>
      <c r="H23" s="38">
        <v>9968.2000000000007</v>
      </c>
      <c r="I23" s="39">
        <v>7898.6</v>
      </c>
      <c r="J23" s="31"/>
    </row>
    <row r="24" spans="1:10" s="32" customFormat="1" ht="15" customHeight="1" x14ac:dyDescent="0.2">
      <c r="A24" s="24">
        <v>0</v>
      </c>
      <c r="B24" s="42" t="s">
        <v>13</v>
      </c>
      <c r="C24" s="43" t="s">
        <v>12</v>
      </c>
      <c r="D24" s="44">
        <v>0</v>
      </c>
      <c r="E24" s="45">
        <v>0</v>
      </c>
      <c r="F24" s="46">
        <v>17.7</v>
      </c>
      <c r="G24" s="47">
        <v>21.4</v>
      </c>
      <c r="H24" s="44">
        <v>20.7</v>
      </c>
      <c r="I24" s="45">
        <v>22</v>
      </c>
      <c r="J24" s="31"/>
    </row>
    <row r="25" spans="1:10" s="32" customFormat="1" ht="15" customHeight="1" x14ac:dyDescent="0.2">
      <c r="A25" s="24">
        <v>0</v>
      </c>
      <c r="B25" s="48" t="s">
        <v>15</v>
      </c>
      <c r="C25" s="49" t="s">
        <v>12</v>
      </c>
      <c r="D25" s="27">
        <v>975.39999999999964</v>
      </c>
      <c r="E25" s="28">
        <v>769.90000000000055</v>
      </c>
      <c r="F25" s="29">
        <v>1666.8999999999996</v>
      </c>
      <c r="G25" s="30">
        <v>1498.7000000000007</v>
      </c>
      <c r="H25" s="27">
        <v>1458.7000000000007</v>
      </c>
      <c r="I25" s="28">
        <v>995.70000000000073</v>
      </c>
      <c r="J25" s="31"/>
    </row>
    <row r="26" spans="1:10" s="32" customFormat="1" ht="15" customHeight="1" x14ac:dyDescent="0.2">
      <c r="A26" s="24">
        <v>0</v>
      </c>
      <c r="B26" s="240" t="s">
        <v>16</v>
      </c>
      <c r="C26" s="240"/>
      <c r="D26" s="44">
        <v>11.207114461015232</v>
      </c>
      <c r="E26" s="45">
        <v>9.5756324469540637</v>
      </c>
      <c r="F26" s="46">
        <v>18.763789454725558</v>
      </c>
      <c r="G26" s="47">
        <v>18.157477071445022</v>
      </c>
      <c r="H26" s="44">
        <v>17.142017744873385</v>
      </c>
      <c r="I26" s="45">
        <v>14.42437236523781</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3873.3</v>
      </c>
      <c r="E32" s="28">
        <v>4847</v>
      </c>
      <c r="F32" s="29">
        <v>4891.6000000000004</v>
      </c>
      <c r="G32" s="30">
        <v>6038.1</v>
      </c>
      <c r="H32" s="27">
        <v>4606</v>
      </c>
      <c r="I32" s="28">
        <v>4822.2</v>
      </c>
      <c r="J32" s="4"/>
    </row>
    <row r="33" spans="1:10" s="9" customFormat="1" ht="15" customHeight="1" x14ac:dyDescent="0.2">
      <c r="A33" s="15">
        <v>1</v>
      </c>
      <c r="B33" s="33" t="s">
        <v>13</v>
      </c>
      <c r="C33" s="43" t="s">
        <v>12</v>
      </c>
      <c r="D33" s="34">
        <v>0</v>
      </c>
      <c r="E33" s="35">
        <v>0</v>
      </c>
      <c r="F33" s="29">
        <v>0.5</v>
      </c>
      <c r="G33" s="30">
        <v>3.1</v>
      </c>
      <c r="H33" s="34">
        <v>0.5</v>
      </c>
      <c r="I33" s="35">
        <v>0.4</v>
      </c>
      <c r="J33" s="4"/>
    </row>
    <row r="34" spans="1:10" s="9" customFormat="1" ht="15" customHeight="1" x14ac:dyDescent="0.2">
      <c r="A34" s="15">
        <v>1</v>
      </c>
      <c r="B34" s="36" t="s">
        <v>14</v>
      </c>
      <c r="C34" s="37" t="s">
        <v>12</v>
      </c>
      <c r="D34" s="38">
        <v>4097.8999999999996</v>
      </c>
      <c r="E34" s="39">
        <v>6466.5</v>
      </c>
      <c r="F34" s="40">
        <v>5259.1</v>
      </c>
      <c r="G34" s="41">
        <v>7902.5</v>
      </c>
      <c r="H34" s="38">
        <v>4788.3999999999996</v>
      </c>
      <c r="I34" s="39">
        <v>6680</v>
      </c>
      <c r="J34" s="4"/>
    </row>
    <row r="35" spans="1:10" s="9" customFormat="1" ht="15" customHeight="1" x14ac:dyDescent="0.2">
      <c r="A35" s="15">
        <v>1</v>
      </c>
      <c r="B35" s="42" t="s">
        <v>13</v>
      </c>
      <c r="C35" s="43" t="s">
        <v>12</v>
      </c>
      <c r="D35" s="44">
        <v>0</v>
      </c>
      <c r="E35" s="45">
        <v>0</v>
      </c>
      <c r="F35" s="46">
        <v>2.2000000000000002</v>
      </c>
      <c r="G35" s="47">
        <v>1.8</v>
      </c>
      <c r="H35" s="44">
        <v>10.4</v>
      </c>
      <c r="I35" s="45">
        <v>10.5</v>
      </c>
      <c r="J35" s="4"/>
    </row>
    <row r="36" spans="1:10" s="9" customFormat="1" ht="15" customHeight="1" x14ac:dyDescent="0.2">
      <c r="A36" s="15">
        <v>1</v>
      </c>
      <c r="B36" s="48" t="s">
        <v>15</v>
      </c>
      <c r="C36" s="49" t="s">
        <v>12</v>
      </c>
      <c r="D36" s="27">
        <v>224.59999999999945</v>
      </c>
      <c r="E36" s="28">
        <v>1619.5</v>
      </c>
      <c r="F36" s="29">
        <v>367.5</v>
      </c>
      <c r="G36" s="30">
        <v>1864.3999999999996</v>
      </c>
      <c r="H36" s="27">
        <v>182.39999999999964</v>
      </c>
      <c r="I36" s="28">
        <v>1857.8000000000002</v>
      </c>
      <c r="J36" s="4"/>
    </row>
    <row r="37" spans="1:10" s="9" customFormat="1" ht="15" customHeight="1" x14ac:dyDescent="0.2">
      <c r="A37" s="15">
        <v>1</v>
      </c>
      <c r="B37" s="240" t="s">
        <v>16</v>
      </c>
      <c r="C37" s="240"/>
      <c r="D37" s="44">
        <v>5.7986729662045144</v>
      </c>
      <c r="E37" s="45">
        <v>33.412420053641426</v>
      </c>
      <c r="F37" s="46">
        <v>7.5128792215226099</v>
      </c>
      <c r="G37" s="47">
        <v>30.877262715092488</v>
      </c>
      <c r="H37" s="44">
        <v>3.9600521059487548</v>
      </c>
      <c r="I37" s="45">
        <v>38.525983990709641</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8703.4</v>
      </c>
      <c r="E49" s="28">
        <v>8040.2</v>
      </c>
      <c r="F49" s="29">
        <v>8883.6</v>
      </c>
      <c r="G49" s="30">
        <v>8253.9</v>
      </c>
      <c r="H49" s="27">
        <v>8509.5</v>
      </c>
      <c r="I49" s="28">
        <v>6902.9</v>
      </c>
      <c r="J49" s="31"/>
    </row>
    <row r="50" spans="1:10" s="32" customFormat="1" ht="15" customHeight="1" x14ac:dyDescent="0.2">
      <c r="A50" s="24">
        <v>0</v>
      </c>
      <c r="B50" s="33" t="s">
        <v>13</v>
      </c>
      <c r="C50" s="26" t="s">
        <v>12</v>
      </c>
      <c r="D50" s="34">
        <v>0</v>
      </c>
      <c r="E50" s="35">
        <v>0</v>
      </c>
      <c r="F50" s="29">
        <v>2</v>
      </c>
      <c r="G50" s="30">
        <v>3.4</v>
      </c>
      <c r="H50" s="34">
        <v>-3.4</v>
      </c>
      <c r="I50" s="35">
        <v>-3.5</v>
      </c>
      <c r="J50" s="31"/>
    </row>
    <row r="51" spans="1:10" s="32" customFormat="1" ht="15" customHeight="1" x14ac:dyDescent="0.2">
      <c r="A51" s="24">
        <v>0</v>
      </c>
      <c r="B51" s="36" t="s">
        <v>14</v>
      </c>
      <c r="C51" s="37" t="s">
        <v>12</v>
      </c>
      <c r="D51" s="38">
        <v>9678.7999999999993</v>
      </c>
      <c r="E51" s="39">
        <v>8810.1</v>
      </c>
      <c r="F51" s="40">
        <v>10550.5</v>
      </c>
      <c r="G51" s="41">
        <v>9752.6</v>
      </c>
      <c r="H51" s="38">
        <v>9968.2000000000007</v>
      </c>
      <c r="I51" s="39">
        <v>7898.6</v>
      </c>
      <c r="J51" s="31"/>
    </row>
    <row r="52" spans="1:10" s="32" customFormat="1" ht="15" customHeight="1" x14ac:dyDescent="0.2">
      <c r="A52" s="24">
        <v>0</v>
      </c>
      <c r="B52" s="42" t="s">
        <v>13</v>
      </c>
      <c r="C52" s="43" t="s">
        <v>12</v>
      </c>
      <c r="D52" s="44">
        <v>0</v>
      </c>
      <c r="E52" s="45">
        <v>0</v>
      </c>
      <c r="F52" s="46">
        <v>17.7</v>
      </c>
      <c r="G52" s="47">
        <v>21.4</v>
      </c>
      <c r="H52" s="44">
        <v>20.7</v>
      </c>
      <c r="I52" s="45">
        <v>22</v>
      </c>
      <c r="J52" s="31"/>
    </row>
    <row r="53" spans="1:10" s="32" customFormat="1" ht="15" customHeight="1" x14ac:dyDescent="0.2">
      <c r="A53" s="24">
        <v>0</v>
      </c>
      <c r="B53" s="48" t="s">
        <v>15</v>
      </c>
      <c r="C53" s="49" t="s">
        <v>12</v>
      </c>
      <c r="D53" s="27">
        <v>975.39999999999964</v>
      </c>
      <c r="E53" s="28">
        <v>769.90000000000055</v>
      </c>
      <c r="F53" s="29">
        <v>1666.8999999999996</v>
      </c>
      <c r="G53" s="30">
        <v>1498.7000000000007</v>
      </c>
      <c r="H53" s="27">
        <v>1458.7000000000007</v>
      </c>
      <c r="I53" s="28">
        <v>995.70000000000073</v>
      </c>
      <c r="J53" s="31"/>
    </row>
    <row r="54" spans="1:10" s="32" customFormat="1" ht="15" customHeight="1" x14ac:dyDescent="0.2">
      <c r="A54" s="24">
        <v>0</v>
      </c>
      <c r="B54" s="240" t="s">
        <v>16</v>
      </c>
      <c r="C54" s="240"/>
      <c r="D54" s="44">
        <v>11.207114461015232</v>
      </c>
      <c r="E54" s="45">
        <v>9.5756324469540637</v>
      </c>
      <c r="F54" s="46">
        <v>18.763789454725558</v>
      </c>
      <c r="G54" s="47">
        <v>18.157477071445022</v>
      </c>
      <c r="H54" s="44">
        <v>17.142017744873385</v>
      </c>
      <c r="I54" s="45">
        <v>14.42437236523781</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3873.3</v>
      </c>
      <c r="E60" s="28">
        <v>4847</v>
      </c>
      <c r="F60" s="29">
        <v>4891.6000000000004</v>
      </c>
      <c r="G60" s="30">
        <v>6038.1</v>
      </c>
      <c r="H60" s="27">
        <v>4606</v>
      </c>
      <c r="I60" s="28">
        <v>4822.2</v>
      </c>
      <c r="J60" s="4"/>
    </row>
    <row r="61" spans="1:10" s="9" customFormat="1" ht="15" customHeight="1" x14ac:dyDescent="0.2">
      <c r="A61" s="15">
        <v>1</v>
      </c>
      <c r="B61" s="33" t="s">
        <v>13</v>
      </c>
      <c r="C61" s="43" t="s">
        <v>12</v>
      </c>
      <c r="D61" s="34">
        <v>0</v>
      </c>
      <c r="E61" s="35">
        <v>0</v>
      </c>
      <c r="F61" s="29">
        <v>0.5</v>
      </c>
      <c r="G61" s="30">
        <v>3.1</v>
      </c>
      <c r="H61" s="34">
        <v>0.5</v>
      </c>
      <c r="I61" s="35">
        <v>0.4</v>
      </c>
      <c r="J61" s="4"/>
    </row>
    <row r="62" spans="1:10" s="9" customFormat="1" ht="15" customHeight="1" x14ac:dyDescent="0.2">
      <c r="A62" s="15">
        <v>1</v>
      </c>
      <c r="B62" s="36" t="s">
        <v>14</v>
      </c>
      <c r="C62" s="37" t="s">
        <v>12</v>
      </c>
      <c r="D62" s="38">
        <v>4097.8999999999996</v>
      </c>
      <c r="E62" s="39">
        <v>6466.5</v>
      </c>
      <c r="F62" s="40">
        <v>5259.1</v>
      </c>
      <c r="G62" s="41">
        <v>7902.5</v>
      </c>
      <c r="H62" s="38">
        <v>4788.3999999999996</v>
      </c>
      <c r="I62" s="39">
        <v>6680</v>
      </c>
      <c r="J62" s="4"/>
    </row>
    <row r="63" spans="1:10" s="9" customFormat="1" ht="15" customHeight="1" x14ac:dyDescent="0.2">
      <c r="A63" s="15">
        <v>1</v>
      </c>
      <c r="B63" s="42" t="s">
        <v>13</v>
      </c>
      <c r="C63" s="43" t="s">
        <v>12</v>
      </c>
      <c r="D63" s="44">
        <v>0</v>
      </c>
      <c r="E63" s="45">
        <v>0</v>
      </c>
      <c r="F63" s="46">
        <v>2.2000000000000002</v>
      </c>
      <c r="G63" s="47">
        <v>1.8</v>
      </c>
      <c r="H63" s="44">
        <v>10.4</v>
      </c>
      <c r="I63" s="45">
        <v>10.5</v>
      </c>
      <c r="J63" s="4"/>
    </row>
    <row r="64" spans="1:10" s="9" customFormat="1" ht="15" customHeight="1" x14ac:dyDescent="0.2">
      <c r="A64" s="15">
        <v>1</v>
      </c>
      <c r="B64" s="48" t="s">
        <v>15</v>
      </c>
      <c r="C64" s="49" t="s">
        <v>12</v>
      </c>
      <c r="D64" s="27">
        <v>224.59999999999945</v>
      </c>
      <c r="E64" s="28">
        <v>1619.5</v>
      </c>
      <c r="F64" s="29">
        <v>367.5</v>
      </c>
      <c r="G64" s="30">
        <v>1864.3999999999996</v>
      </c>
      <c r="H64" s="27">
        <v>182.39999999999964</v>
      </c>
      <c r="I64" s="28">
        <v>1857.8000000000002</v>
      </c>
      <c r="J64" s="4"/>
    </row>
    <row r="65" spans="1:10" s="9" customFormat="1" ht="15" customHeight="1" x14ac:dyDescent="0.2">
      <c r="A65" s="15">
        <v>1</v>
      </c>
      <c r="B65" s="240" t="s">
        <v>16</v>
      </c>
      <c r="C65" s="240"/>
      <c r="D65" s="44">
        <v>5.7986729662045144</v>
      </c>
      <c r="E65" s="45">
        <v>33.412420053641426</v>
      </c>
      <c r="F65" s="46">
        <v>7.5128792215226099</v>
      </c>
      <c r="G65" s="47">
        <v>30.877262715092488</v>
      </c>
      <c r="H65" s="44">
        <v>3.9600521059487548</v>
      </c>
      <c r="I65" s="45">
        <v>38.525983990709641</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1107.5999999999999</v>
      </c>
      <c r="E23" s="72">
        <v>631.70000000000005</v>
      </c>
      <c r="F23" s="71">
        <v>364</v>
      </c>
      <c r="G23" s="73">
        <v>629.1</v>
      </c>
    </row>
    <row r="24" spans="1:7" s="62" customFormat="1" x14ac:dyDescent="0.2">
      <c r="A24" s="24"/>
      <c r="B24" s="70" t="s">
        <v>94</v>
      </c>
      <c r="C24" s="70"/>
      <c r="D24" s="71">
        <v>175.4</v>
      </c>
      <c r="E24" s="72">
        <v>608.4</v>
      </c>
      <c r="F24" s="71">
        <v>875</v>
      </c>
      <c r="G24" s="73">
        <v>557.1</v>
      </c>
    </row>
    <row r="25" spans="1:7" s="62" customFormat="1" x14ac:dyDescent="0.2">
      <c r="A25" s="24">
        <v>0</v>
      </c>
      <c r="B25" s="249" t="s">
        <v>95</v>
      </c>
      <c r="C25" s="249"/>
      <c r="D25" s="74">
        <v>1414.9</v>
      </c>
      <c r="E25" s="75">
        <v>628.5</v>
      </c>
      <c r="F25" s="74">
        <v>1107.7</v>
      </c>
      <c r="G25" s="76">
        <v>540.9</v>
      </c>
    </row>
    <row r="26" spans="1:7" s="62" customFormat="1" x14ac:dyDescent="0.2">
      <c r="A26" s="24">
        <v>0</v>
      </c>
      <c r="B26" s="70" t="s">
        <v>96</v>
      </c>
      <c r="C26" s="70"/>
      <c r="D26" s="74">
        <v>505</v>
      </c>
      <c r="E26" s="75">
        <v>486.5</v>
      </c>
      <c r="F26" s="74">
        <v>175.5</v>
      </c>
      <c r="G26" s="76">
        <v>498.8</v>
      </c>
    </row>
    <row r="27" spans="1:7" s="62" customFormat="1" x14ac:dyDescent="0.2">
      <c r="A27" s="24">
        <v>0</v>
      </c>
      <c r="B27" s="70" t="s">
        <v>97</v>
      </c>
      <c r="C27" s="70"/>
      <c r="D27" s="74">
        <v>476.2</v>
      </c>
      <c r="E27" s="75">
        <v>1282.5999999999999</v>
      </c>
      <c r="F27" s="74">
        <v>1920</v>
      </c>
      <c r="G27" s="76">
        <v>673.2</v>
      </c>
    </row>
    <row r="28" spans="1:7" s="62" customFormat="1" x14ac:dyDescent="0.2">
      <c r="A28" s="24">
        <v>0</v>
      </c>
      <c r="B28" s="70" t="s">
        <v>98</v>
      </c>
      <c r="C28" s="70"/>
      <c r="D28" s="74">
        <v>1302.9000000000001</v>
      </c>
      <c r="E28" s="75">
        <v>1117</v>
      </c>
      <c r="F28" s="74">
        <v>75</v>
      </c>
      <c r="G28" s="76">
        <v>1268.3</v>
      </c>
    </row>
    <row r="29" spans="1:7" s="62" customFormat="1" x14ac:dyDescent="0.2">
      <c r="A29" s="24">
        <v>0</v>
      </c>
      <c r="B29" s="70" t="s">
        <v>99</v>
      </c>
      <c r="C29" s="70"/>
      <c r="D29" s="74">
        <v>899.9</v>
      </c>
      <c r="E29" s="75">
        <v>891.4</v>
      </c>
      <c r="F29" s="74">
        <v>1053</v>
      </c>
      <c r="G29" s="76">
        <v>1004.2</v>
      </c>
    </row>
    <row r="30" spans="1:7" s="62" customFormat="1" x14ac:dyDescent="0.2">
      <c r="A30" s="24">
        <v>0</v>
      </c>
      <c r="B30" s="249" t="s">
        <v>100</v>
      </c>
      <c r="C30" s="249"/>
      <c r="D30" s="71">
        <v>2466.4</v>
      </c>
      <c r="E30" s="72">
        <v>3323.8</v>
      </c>
      <c r="F30" s="71">
        <v>2313.5</v>
      </c>
      <c r="G30" s="73">
        <v>3147.4</v>
      </c>
    </row>
    <row r="31" spans="1:7" s="62" customFormat="1" x14ac:dyDescent="0.2">
      <c r="A31" s="24">
        <v>0</v>
      </c>
      <c r="B31" s="249" t="s">
        <v>24</v>
      </c>
      <c r="C31" s="249"/>
      <c r="D31" s="71">
        <v>355.1</v>
      </c>
      <c r="E31" s="72">
        <v>708.9</v>
      </c>
      <c r="F31" s="71">
        <v>156.5</v>
      </c>
      <c r="G31" s="73">
        <v>491.1</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107.8</v>
      </c>
      <c r="E37" s="72">
        <v>359.9</v>
      </c>
      <c r="F37" s="71">
        <v>419.2</v>
      </c>
      <c r="G37" s="73">
        <v>534.79999999999995</v>
      </c>
    </row>
    <row r="38" spans="1:7" s="62" customFormat="1" x14ac:dyDescent="0.2">
      <c r="A38" s="24"/>
      <c r="B38" s="70" t="s">
        <v>94</v>
      </c>
      <c r="C38" s="70"/>
      <c r="D38" s="71">
        <v>214.4</v>
      </c>
      <c r="E38" s="72">
        <v>509.3</v>
      </c>
      <c r="F38" s="71">
        <v>426.6</v>
      </c>
      <c r="G38" s="73">
        <v>847.3</v>
      </c>
    </row>
    <row r="39" spans="1:7" s="62" customFormat="1" x14ac:dyDescent="0.2">
      <c r="A39" s="24">
        <v>1</v>
      </c>
      <c r="B39" s="249" t="s">
        <v>95</v>
      </c>
      <c r="C39" s="249"/>
      <c r="D39" s="74">
        <v>177</v>
      </c>
      <c r="E39" s="75">
        <v>129.4</v>
      </c>
      <c r="F39" s="74">
        <v>117.7</v>
      </c>
      <c r="G39" s="76">
        <v>175.6</v>
      </c>
    </row>
    <row r="40" spans="1:7" s="62" customFormat="1" x14ac:dyDescent="0.2">
      <c r="A40" s="24">
        <v>1</v>
      </c>
      <c r="B40" s="70" t="s">
        <v>96</v>
      </c>
      <c r="C40" s="70"/>
      <c r="D40" s="74">
        <v>126</v>
      </c>
      <c r="E40" s="75">
        <v>258.5</v>
      </c>
      <c r="F40" s="74">
        <v>214</v>
      </c>
      <c r="G40" s="76">
        <v>467.7</v>
      </c>
    </row>
    <row r="41" spans="1:7" s="62" customFormat="1" x14ac:dyDescent="0.2">
      <c r="A41" s="24">
        <v>1</v>
      </c>
      <c r="B41" s="70" t="s">
        <v>97</v>
      </c>
      <c r="C41" s="70"/>
      <c r="D41" s="74">
        <v>369.2</v>
      </c>
      <c r="E41" s="75">
        <v>54.3</v>
      </c>
      <c r="F41" s="74">
        <v>312.5</v>
      </c>
      <c r="G41" s="76">
        <v>637.29999999999995</v>
      </c>
    </row>
    <row r="42" spans="1:7" s="62" customFormat="1" x14ac:dyDescent="0.2">
      <c r="A42" s="24">
        <v>1</v>
      </c>
      <c r="B42" s="70" t="s">
        <v>98</v>
      </c>
      <c r="C42" s="70"/>
      <c r="D42" s="74">
        <v>182.2</v>
      </c>
      <c r="E42" s="75">
        <v>58.5</v>
      </c>
      <c r="F42" s="74">
        <v>379</v>
      </c>
      <c r="G42" s="76">
        <v>187.1</v>
      </c>
    </row>
    <row r="43" spans="1:7" s="62" customFormat="1" x14ac:dyDescent="0.2">
      <c r="A43" s="24">
        <v>1</v>
      </c>
      <c r="B43" s="70" t="s">
        <v>99</v>
      </c>
      <c r="C43" s="70"/>
      <c r="D43" s="74">
        <v>338.6</v>
      </c>
      <c r="E43" s="75">
        <v>319.8</v>
      </c>
      <c r="F43" s="74">
        <v>181.9</v>
      </c>
      <c r="G43" s="76">
        <v>240.6</v>
      </c>
    </row>
    <row r="44" spans="1:7" s="62" customFormat="1" x14ac:dyDescent="0.2">
      <c r="A44" s="24">
        <v>1</v>
      </c>
      <c r="B44" s="249" t="s">
        <v>100</v>
      </c>
      <c r="C44" s="249"/>
      <c r="D44" s="71">
        <v>1308.2</v>
      </c>
      <c r="E44" s="72">
        <v>1104.7</v>
      </c>
      <c r="F44" s="71">
        <v>1428.7</v>
      </c>
      <c r="G44" s="73">
        <v>1495.4</v>
      </c>
    </row>
    <row r="45" spans="1:7" s="62" customFormat="1" x14ac:dyDescent="0.2">
      <c r="A45" s="24">
        <v>1</v>
      </c>
      <c r="B45" s="249" t="s">
        <v>24</v>
      </c>
      <c r="C45" s="249"/>
      <c r="D45" s="71">
        <v>1049.9000000000001</v>
      </c>
      <c r="E45" s="72">
        <v>1303.5</v>
      </c>
      <c r="F45" s="71">
        <v>1367.4</v>
      </c>
      <c r="G45" s="73">
        <v>1880.7</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14.5</v>
      </c>
      <c r="D22" s="84">
        <v>17.899999999999999</v>
      </c>
    </row>
    <row r="23" spans="1:4" s="62" customFormat="1" ht="15" customHeight="1" x14ac:dyDescent="0.2">
      <c r="A23" s="24">
        <v>0</v>
      </c>
      <c r="B23" s="85" t="s">
        <v>101</v>
      </c>
      <c r="C23" s="86">
        <v>44.6</v>
      </c>
      <c r="D23" s="87">
        <v>54.300000000000004</v>
      </c>
    </row>
    <row r="24" spans="1:4" s="62" customFormat="1" ht="15" customHeight="1" x14ac:dyDescent="0.2">
      <c r="A24" s="24"/>
      <c r="B24" s="85" t="s">
        <v>102</v>
      </c>
      <c r="C24" s="86">
        <v>1366.4</v>
      </c>
      <c r="D24" s="87">
        <v>1458.7</v>
      </c>
    </row>
    <row r="25" spans="1:4" s="62" customFormat="1" ht="15" customHeight="1" x14ac:dyDescent="0.2">
      <c r="A25" s="24">
        <v>0</v>
      </c>
      <c r="B25" s="85" t="s">
        <v>103</v>
      </c>
      <c r="C25" s="86">
        <v>6991.2000000000007</v>
      </c>
      <c r="D25" s="87">
        <v>6587.8</v>
      </c>
    </row>
    <row r="26" spans="1:4" s="62" customFormat="1" ht="15" customHeight="1" x14ac:dyDescent="0.2">
      <c r="A26" s="24">
        <v>0</v>
      </c>
      <c r="B26" s="88" t="s">
        <v>28</v>
      </c>
      <c r="C26" s="158">
        <f>SUM(C22:C25)</f>
        <v>8416.7000000000007</v>
      </c>
      <c r="D26" s="159">
        <f>SUM(D22:D25)</f>
        <v>8118.7000000000007</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303.39999999999998</v>
      </c>
      <c r="D40" s="84">
        <v>390.8</v>
      </c>
    </row>
    <row r="41" spans="2:4" x14ac:dyDescent="0.2">
      <c r="B41" s="85" t="s">
        <v>143</v>
      </c>
      <c r="C41" s="86">
        <v>3644.5</v>
      </c>
      <c r="D41" s="87">
        <v>5527.5999999999995</v>
      </c>
    </row>
    <row r="42" spans="2:4" x14ac:dyDescent="0.2">
      <c r="B42" s="85" t="s">
        <v>144</v>
      </c>
      <c r="C42" s="86">
        <v>150</v>
      </c>
      <c r="D42" s="87">
        <v>548.20000000000005</v>
      </c>
    </row>
    <row r="43" spans="2:4" x14ac:dyDescent="0.2">
      <c r="B43" s="88" t="s">
        <v>28</v>
      </c>
      <c r="C43" s="158">
        <f>SUM(C40:C42)</f>
        <v>4097.8999999999996</v>
      </c>
      <c r="D43" s="159">
        <f>SUM(D40:D42)</f>
        <v>6466.5999999999995</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8703.4</v>
      </c>
      <c r="E21" s="172">
        <v>8040.2</v>
      </c>
    </row>
    <row r="22" spans="1:5" s="62" customFormat="1" ht="21" customHeight="1" x14ac:dyDescent="0.2">
      <c r="A22" s="24">
        <v>0</v>
      </c>
      <c r="B22" s="173" t="s">
        <v>116</v>
      </c>
      <c r="C22" s="174" t="s">
        <v>105</v>
      </c>
      <c r="D22" s="175">
        <v>92.03</v>
      </c>
      <c r="E22" s="176">
        <v>94.18</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9678.7999999999993</v>
      </c>
      <c r="E24" s="172">
        <v>8810.1</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72.040000000000006</v>
      </c>
      <c r="E28" s="183">
        <v>67.08</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17.899999999999999</v>
      </c>
      <c r="E31" s="172">
        <v>18.5</v>
      </c>
    </row>
    <row r="32" spans="1:5" s="62" customFormat="1" ht="12.75" customHeight="1" x14ac:dyDescent="0.2">
      <c r="A32" s="24">
        <v>1</v>
      </c>
      <c r="B32" s="261"/>
      <c r="C32" s="174" t="s">
        <v>109</v>
      </c>
      <c r="D32" s="171">
        <v>521</v>
      </c>
      <c r="E32" s="172">
        <v>695.9</v>
      </c>
    </row>
    <row r="33" spans="1:5" s="62" customFormat="1" ht="12.75" customHeight="1" x14ac:dyDescent="0.2">
      <c r="A33" s="24">
        <v>1</v>
      </c>
      <c r="B33" s="261"/>
      <c r="C33" s="174" t="s">
        <v>110</v>
      </c>
      <c r="D33" s="171">
        <v>0</v>
      </c>
      <c r="E33" s="172">
        <v>0.5</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105.5</v>
      </c>
      <c r="E35" s="172">
        <v>145.4</v>
      </c>
    </row>
    <row r="36" spans="1:5" s="62" customFormat="1" ht="27" x14ac:dyDescent="0.2">
      <c r="B36" s="184" t="s">
        <v>122</v>
      </c>
      <c r="C36" s="174" t="s">
        <v>113</v>
      </c>
      <c r="D36" s="171">
        <v>4.3</v>
      </c>
      <c r="E36" s="172">
        <v>4.3</v>
      </c>
    </row>
    <row r="37" spans="1:5" s="62" customFormat="1" ht="18" x14ac:dyDescent="0.2">
      <c r="B37" s="184" t="s">
        <v>123</v>
      </c>
      <c r="C37" s="174" t="s">
        <v>105</v>
      </c>
      <c r="D37" s="182">
        <v>57.77</v>
      </c>
      <c r="E37" s="183">
        <v>57.56</v>
      </c>
    </row>
    <row r="38" spans="1:5" s="62" customFormat="1" ht="18" customHeight="1" x14ac:dyDescent="0.2">
      <c r="B38" s="184" t="s">
        <v>124</v>
      </c>
      <c r="C38" s="174" t="s">
        <v>105</v>
      </c>
      <c r="D38" s="182">
        <v>40.58</v>
      </c>
      <c r="E38" s="183">
        <v>41.76</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3873.3</v>
      </c>
      <c r="E42" s="172">
        <v>4847</v>
      </c>
    </row>
    <row r="43" spans="1:5" s="62" customFormat="1" ht="18" x14ac:dyDescent="0.2">
      <c r="B43" s="173" t="s">
        <v>116</v>
      </c>
      <c r="C43" s="174" t="s">
        <v>105</v>
      </c>
      <c r="D43" s="175">
        <v>89.11</v>
      </c>
      <c r="E43" s="176">
        <v>91.08</v>
      </c>
    </row>
    <row r="44" spans="1:5" x14ac:dyDescent="0.2">
      <c r="B44" s="165"/>
      <c r="C44" s="166"/>
      <c r="D44" s="167"/>
      <c r="E44" s="168"/>
    </row>
    <row r="45" spans="1:5" s="62" customFormat="1" x14ac:dyDescent="0.2">
      <c r="B45" s="178" t="s">
        <v>14</v>
      </c>
      <c r="C45" s="174" t="s">
        <v>104</v>
      </c>
      <c r="D45" s="171">
        <v>4097.8999999999996</v>
      </c>
      <c r="E45" s="172">
        <v>6466.5</v>
      </c>
    </row>
    <row r="46" spans="1:5" s="62" customFormat="1" ht="27" x14ac:dyDescent="0.2">
      <c r="B46" s="179" t="s">
        <v>125</v>
      </c>
      <c r="C46" s="174" t="s">
        <v>104</v>
      </c>
      <c r="D46" s="171">
        <v>0</v>
      </c>
      <c r="E46" s="172">
        <v>0</v>
      </c>
    </row>
    <row r="47" spans="1:5" s="62" customFormat="1" ht="18" x14ac:dyDescent="0.2">
      <c r="B47" s="184" t="s">
        <v>120</v>
      </c>
      <c r="C47" s="174" t="s">
        <v>105</v>
      </c>
      <c r="D47" s="182">
        <v>82.35</v>
      </c>
      <c r="E47" s="183">
        <v>82.05</v>
      </c>
    </row>
    <row r="48" spans="1:5" s="62" customFormat="1" ht="12.75" customHeight="1" x14ac:dyDescent="0.2">
      <c r="B48" s="260" t="s">
        <v>121</v>
      </c>
      <c r="C48" s="180" t="s">
        <v>106</v>
      </c>
      <c r="D48" s="171">
        <v>0</v>
      </c>
      <c r="E48" s="172">
        <v>0</v>
      </c>
    </row>
    <row r="49" spans="1:5" s="62" customFormat="1" x14ac:dyDescent="0.2">
      <c r="B49" s="261"/>
      <c r="C49" s="180" t="s">
        <v>107</v>
      </c>
      <c r="D49" s="171">
        <v>48.5</v>
      </c>
      <c r="E49" s="172">
        <v>68.400000000000006</v>
      </c>
    </row>
    <row r="50" spans="1:5" s="62" customFormat="1" x14ac:dyDescent="0.2">
      <c r="B50" s="261"/>
      <c r="C50" s="174" t="s">
        <v>108</v>
      </c>
      <c r="D50" s="171">
        <v>72.099999999999994</v>
      </c>
      <c r="E50" s="172">
        <v>89.5</v>
      </c>
    </row>
    <row r="51" spans="1:5" s="62" customFormat="1" x14ac:dyDescent="0.2">
      <c r="B51" s="261"/>
      <c r="C51" s="174" t="s">
        <v>109</v>
      </c>
      <c r="D51" s="171">
        <v>114.6</v>
      </c>
      <c r="E51" s="172">
        <v>59.4</v>
      </c>
    </row>
    <row r="52" spans="1:5" s="62" customFormat="1" x14ac:dyDescent="0.2">
      <c r="B52" s="261"/>
      <c r="C52" s="174" t="s">
        <v>110</v>
      </c>
      <c r="D52" s="171">
        <v>-47.5</v>
      </c>
      <c r="E52" s="172">
        <v>-24.4</v>
      </c>
    </row>
    <row r="53" spans="1:5" s="62" customFormat="1" x14ac:dyDescent="0.2">
      <c r="B53" s="261"/>
      <c r="C53" s="174" t="s">
        <v>111</v>
      </c>
      <c r="D53" s="171">
        <v>0</v>
      </c>
      <c r="E53" s="172">
        <v>7.7</v>
      </c>
    </row>
    <row r="54" spans="1:5" s="62" customFormat="1" x14ac:dyDescent="0.2">
      <c r="B54" s="262"/>
      <c r="C54" s="174" t="s">
        <v>112</v>
      </c>
      <c r="D54" s="171">
        <v>171.9</v>
      </c>
      <c r="E54" s="172">
        <v>408.7</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2018</v>
      </c>
      <c r="D25" s="135">
        <f t="shared" ref="D25:D56" si="0">E25+K25</f>
        <v>8416.6999999999989</v>
      </c>
      <c r="E25" s="135">
        <f t="shared" ref="E25:E56" si="1">SUM(F25:J25)</f>
        <v>1558.3999999999999</v>
      </c>
      <c r="F25" s="135">
        <f t="shared" ref="F25:J26" si="2">F27+F29+F31+F33+F35+F37+F39+F41+F43+F45+F47+F49+F51+F53+F55+F57+F59+F61+F63+F65+F67+F69+F71+F73+F75+F77+F79+F81+F83+F85+F87+F89+F91+F93+F95+F97+F99</f>
        <v>4.1000000000000005</v>
      </c>
      <c r="G25" s="135">
        <f t="shared" si="2"/>
        <v>63.199999999999996</v>
      </c>
      <c r="H25" s="135">
        <f t="shared" si="2"/>
        <v>1428.5</v>
      </c>
      <c r="I25" s="135">
        <f t="shared" si="2"/>
        <v>62.599999999999994</v>
      </c>
      <c r="J25" s="135">
        <f t="shared" si="2"/>
        <v>0</v>
      </c>
      <c r="K25" s="135">
        <f t="shared" ref="K25:K56" si="3">SUM(L25:Q25)</f>
        <v>6858.2999999999984</v>
      </c>
      <c r="L25" s="135">
        <f t="shared" ref="L25:Q25" si="4">L27+L29+L31+L33+L35+L37+L39+L41+L43+L45+L47+L49+L51+L53+L55+L57+L59+L61+L63+L65+L67+L69+L71+L73+L75+L77+L79+L81+L83+L85+L87+L89+L91+L93+L95+L97+L99</f>
        <v>2756.2999999999993</v>
      </c>
      <c r="M25" s="135">
        <f t="shared" si="4"/>
        <v>3001.7999999999997</v>
      </c>
      <c r="N25" s="135">
        <f t="shared" si="4"/>
        <v>18.600000000000001</v>
      </c>
      <c r="O25" s="135">
        <f t="shared" si="4"/>
        <v>688.9</v>
      </c>
      <c r="P25" s="135">
        <f t="shared" si="4"/>
        <v>377.5</v>
      </c>
      <c r="Q25" s="135">
        <f t="shared" si="4"/>
        <v>15.2</v>
      </c>
      <c r="S25" s="135">
        <f>S27+S29+S31+S33+S35+S37+S39+S41+S43+S45+S47+S49+S51+S53+S55+S57+S59+S61+S63+S65+S67+S69+S71+S73+S75+S77+S79+S81+S83+S85+S87+S89+S91+S93+S95+S97+S99</f>
        <v>0</v>
      </c>
      <c r="T25" s="135"/>
    </row>
    <row r="26" spans="2:20" s="132" customFormat="1" x14ac:dyDescent="0.2">
      <c r="B26" s="136"/>
      <c r="C26" s="137">
        <v>2017</v>
      </c>
      <c r="D26" s="138">
        <f t="shared" si="0"/>
        <v>8118.4</v>
      </c>
      <c r="E26" s="138">
        <f t="shared" si="1"/>
        <v>1411.6999999999998</v>
      </c>
      <c r="F26" s="138">
        <f t="shared" si="2"/>
        <v>21</v>
      </c>
      <c r="G26" s="138">
        <f t="shared" si="2"/>
        <v>34.6</v>
      </c>
      <c r="H26" s="138">
        <f t="shared" si="2"/>
        <v>1310.5</v>
      </c>
      <c r="I26" s="138">
        <f t="shared" si="2"/>
        <v>45.6</v>
      </c>
      <c r="J26" s="138">
        <f t="shared" si="2"/>
        <v>0</v>
      </c>
      <c r="K26" s="138">
        <f t="shared" si="3"/>
        <v>6706.7</v>
      </c>
      <c r="L26" s="138">
        <f t="shared" ref="L26:Q26" si="5">L28+L30+L32+L34+L36+L38+L40+L42+L44+L46+L48+L50+L52+L54+L56+L58+L60+L62+L64+L66+L68+L70+L72+L74+L76+L78+L80+L82+L84+L86+L88+L90+L92+L94+L96+L98+L100</f>
        <v>2901.1999999999994</v>
      </c>
      <c r="M26" s="138">
        <f t="shared" si="5"/>
        <v>2747.2</v>
      </c>
      <c r="N26" s="138">
        <f t="shared" si="5"/>
        <v>18.7</v>
      </c>
      <c r="O26" s="138">
        <f t="shared" si="5"/>
        <v>766.50000000000011</v>
      </c>
      <c r="P26" s="138">
        <f t="shared" si="5"/>
        <v>265.5</v>
      </c>
      <c r="Q26" s="138">
        <f t="shared" si="5"/>
        <v>7.6</v>
      </c>
      <c r="S26" s="138">
        <f>S28+S30+S32+S34+S36+S38+S40+S42+S44+S46+S48+S50+S52+S54+S56+S58+S60+S62+S64+S66+S68+S70+S72+S74+S76+S78+S80+S82+S84+S86+S88+S90+S92+S94+S96+S98+S100</f>
        <v>1.4</v>
      </c>
      <c r="T26" s="138"/>
    </row>
    <row r="27" spans="2:20" s="132" customFormat="1" x14ac:dyDescent="0.2">
      <c r="B27" s="139" t="s">
        <v>47</v>
      </c>
      <c r="C27" s="134">
        <v>2018</v>
      </c>
      <c r="D27" s="140">
        <f t="shared" si="0"/>
        <v>4494.2999999999993</v>
      </c>
      <c r="E27" s="140">
        <f t="shared" si="1"/>
        <v>480.40000000000003</v>
      </c>
      <c r="F27" s="140">
        <v>3.7</v>
      </c>
      <c r="G27" s="140">
        <v>4.8</v>
      </c>
      <c r="H27" s="140">
        <v>444.1</v>
      </c>
      <c r="I27" s="140">
        <v>27.8</v>
      </c>
      <c r="J27" s="140">
        <v>0</v>
      </c>
      <c r="K27" s="140">
        <f t="shared" si="3"/>
        <v>4013.8999999999996</v>
      </c>
      <c r="L27" s="140">
        <v>1452.7</v>
      </c>
      <c r="M27" s="140">
        <v>1779.7</v>
      </c>
      <c r="N27" s="140">
        <v>18.600000000000001</v>
      </c>
      <c r="O27" s="140">
        <v>485.2</v>
      </c>
      <c r="P27" s="140">
        <v>262.5</v>
      </c>
      <c r="Q27" s="140">
        <v>15.2</v>
      </c>
      <c r="S27" s="140">
        <v>0</v>
      </c>
      <c r="T27" s="140">
        <v>0</v>
      </c>
    </row>
    <row r="28" spans="2:20" s="132" customFormat="1" x14ac:dyDescent="0.2">
      <c r="B28" s="136"/>
      <c r="C28" s="137">
        <v>2017</v>
      </c>
      <c r="D28" s="138">
        <f t="shared" si="0"/>
        <v>4531.5999999999995</v>
      </c>
      <c r="E28" s="138">
        <f t="shared" si="1"/>
        <v>548.20000000000005</v>
      </c>
      <c r="F28" s="138">
        <v>4.8</v>
      </c>
      <c r="G28" s="138">
        <v>6.4</v>
      </c>
      <c r="H28" s="138">
        <v>509</v>
      </c>
      <c r="I28" s="138">
        <v>28</v>
      </c>
      <c r="J28" s="138">
        <v>0</v>
      </c>
      <c r="K28" s="138">
        <f t="shared" si="3"/>
        <v>3983.3999999999996</v>
      </c>
      <c r="L28" s="138">
        <v>1440.8</v>
      </c>
      <c r="M28" s="138">
        <v>1770.5</v>
      </c>
      <c r="N28" s="138">
        <v>18.7</v>
      </c>
      <c r="O28" s="138">
        <v>508.6</v>
      </c>
      <c r="P28" s="138">
        <v>237.2</v>
      </c>
      <c r="Q28" s="138">
        <v>7.6</v>
      </c>
      <c r="S28" s="138">
        <v>0.4</v>
      </c>
      <c r="T28" s="138">
        <v>0.3</v>
      </c>
    </row>
    <row r="29" spans="2:20" s="132" customFormat="1" x14ac:dyDescent="0.2">
      <c r="B29" s="139" t="s">
        <v>48</v>
      </c>
      <c r="C29" s="134">
        <v>2018</v>
      </c>
      <c r="D29" s="140">
        <f t="shared" si="0"/>
        <v>95.1</v>
      </c>
      <c r="E29" s="140">
        <f t="shared" si="1"/>
        <v>0</v>
      </c>
      <c r="F29" s="140">
        <v>0</v>
      </c>
      <c r="G29" s="140">
        <v>0</v>
      </c>
      <c r="H29" s="140">
        <v>0</v>
      </c>
      <c r="I29" s="140">
        <v>0</v>
      </c>
      <c r="J29" s="140">
        <v>0</v>
      </c>
      <c r="K29" s="140">
        <f t="shared" si="3"/>
        <v>95.1</v>
      </c>
      <c r="L29" s="140">
        <v>85.3</v>
      </c>
      <c r="M29" s="140">
        <v>9.8000000000000007</v>
      </c>
      <c r="N29" s="140">
        <v>0</v>
      </c>
      <c r="O29" s="140">
        <v>0</v>
      </c>
      <c r="P29" s="140">
        <v>0</v>
      </c>
      <c r="Q29" s="140">
        <v>0</v>
      </c>
      <c r="S29" s="140">
        <v>0</v>
      </c>
      <c r="T29" s="140">
        <v>0</v>
      </c>
    </row>
    <row r="30" spans="2:20" s="132" customFormat="1" x14ac:dyDescent="0.2">
      <c r="B30" s="136"/>
      <c r="C30" s="137">
        <v>2017</v>
      </c>
      <c r="D30" s="138">
        <f t="shared" si="0"/>
        <v>96.300000000000011</v>
      </c>
      <c r="E30" s="138">
        <f t="shared" si="1"/>
        <v>0</v>
      </c>
      <c r="F30" s="138">
        <v>0</v>
      </c>
      <c r="G30" s="138">
        <v>0</v>
      </c>
      <c r="H30" s="138">
        <v>0</v>
      </c>
      <c r="I30" s="138">
        <v>0</v>
      </c>
      <c r="J30" s="138">
        <v>0</v>
      </c>
      <c r="K30" s="138">
        <f t="shared" si="3"/>
        <v>96.300000000000011</v>
      </c>
      <c r="L30" s="138">
        <v>85.9</v>
      </c>
      <c r="M30" s="138">
        <v>10.4</v>
      </c>
      <c r="N30" s="138">
        <v>0</v>
      </c>
      <c r="O30" s="138">
        <v>0</v>
      </c>
      <c r="P30" s="138">
        <v>0</v>
      </c>
      <c r="Q30" s="138">
        <v>0</v>
      </c>
      <c r="S30" s="138">
        <v>0</v>
      </c>
      <c r="T30" s="138">
        <v>0</v>
      </c>
    </row>
    <row r="31" spans="2:20" s="132" customFormat="1" x14ac:dyDescent="0.2">
      <c r="B31" s="139" t="s">
        <v>49</v>
      </c>
      <c r="C31" s="134">
        <v>2018</v>
      </c>
      <c r="D31" s="140">
        <f t="shared" si="0"/>
        <v>25.700000000000003</v>
      </c>
      <c r="E31" s="140">
        <f t="shared" si="1"/>
        <v>0</v>
      </c>
      <c r="F31" s="140">
        <v>0</v>
      </c>
      <c r="G31" s="140">
        <v>0</v>
      </c>
      <c r="H31" s="140">
        <v>0</v>
      </c>
      <c r="I31" s="140">
        <v>0</v>
      </c>
      <c r="J31" s="140">
        <v>0</v>
      </c>
      <c r="K31" s="140">
        <f t="shared" si="3"/>
        <v>25.700000000000003</v>
      </c>
      <c r="L31" s="140">
        <v>0.1</v>
      </c>
      <c r="M31" s="140">
        <v>25.6</v>
      </c>
      <c r="N31" s="140">
        <v>0</v>
      </c>
      <c r="O31" s="140">
        <v>0</v>
      </c>
      <c r="P31" s="140">
        <v>0</v>
      </c>
      <c r="Q31" s="140">
        <v>0</v>
      </c>
      <c r="S31" s="140">
        <v>0</v>
      </c>
      <c r="T31" s="140">
        <v>0</v>
      </c>
    </row>
    <row r="32" spans="2:20" s="132" customFormat="1" x14ac:dyDescent="0.2">
      <c r="B32" s="136"/>
      <c r="C32" s="137">
        <v>2017</v>
      </c>
      <c r="D32" s="138">
        <f t="shared" si="0"/>
        <v>18.2</v>
      </c>
      <c r="E32" s="138">
        <f t="shared" si="1"/>
        <v>0</v>
      </c>
      <c r="F32" s="138">
        <v>0</v>
      </c>
      <c r="G32" s="138">
        <v>0</v>
      </c>
      <c r="H32" s="138">
        <v>0</v>
      </c>
      <c r="I32" s="138">
        <v>0</v>
      </c>
      <c r="J32" s="138">
        <v>0</v>
      </c>
      <c r="K32" s="138">
        <f t="shared" si="3"/>
        <v>18.2</v>
      </c>
      <c r="L32" s="138">
        <v>18.2</v>
      </c>
      <c r="M32" s="138">
        <v>0</v>
      </c>
      <c r="N32" s="138">
        <v>0</v>
      </c>
      <c r="O32" s="138">
        <v>0</v>
      </c>
      <c r="P32" s="138">
        <v>0</v>
      </c>
      <c r="Q32" s="138">
        <v>0</v>
      </c>
      <c r="S32" s="138">
        <v>0</v>
      </c>
      <c r="T32" s="138">
        <v>0</v>
      </c>
    </row>
    <row r="33" spans="2:20" s="132" customFormat="1" x14ac:dyDescent="0.2">
      <c r="B33" s="139" t="s">
        <v>50</v>
      </c>
      <c r="C33" s="134">
        <v>2018</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2017</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2018</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2017</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2018</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2017</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2018</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2017</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2018</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2017</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2018</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2017</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2018</v>
      </c>
      <c r="D45" s="140">
        <f t="shared" si="0"/>
        <v>780.60000000000014</v>
      </c>
      <c r="E45" s="140">
        <f t="shared" si="1"/>
        <v>106.30000000000001</v>
      </c>
      <c r="F45" s="140">
        <v>0.4</v>
      </c>
      <c r="G45" s="140">
        <v>0</v>
      </c>
      <c r="H45" s="140">
        <v>105.9</v>
      </c>
      <c r="I45" s="140">
        <v>0</v>
      </c>
      <c r="J45" s="140">
        <v>0</v>
      </c>
      <c r="K45" s="140">
        <f t="shared" si="3"/>
        <v>674.30000000000007</v>
      </c>
      <c r="L45" s="140">
        <v>268.8</v>
      </c>
      <c r="M45" s="140">
        <v>351.4</v>
      </c>
      <c r="N45" s="140">
        <v>0</v>
      </c>
      <c r="O45" s="140">
        <v>0</v>
      </c>
      <c r="P45" s="140">
        <v>54.1</v>
      </c>
      <c r="Q45" s="140">
        <v>0</v>
      </c>
      <c r="S45" s="140">
        <v>0</v>
      </c>
      <c r="T45" s="140">
        <v>0</v>
      </c>
    </row>
    <row r="46" spans="2:20" s="132" customFormat="1" x14ac:dyDescent="0.2">
      <c r="B46" s="136"/>
      <c r="C46" s="137">
        <v>2017</v>
      </c>
      <c r="D46" s="138">
        <f t="shared" si="0"/>
        <v>732</v>
      </c>
      <c r="E46" s="138">
        <f t="shared" si="1"/>
        <v>134.9</v>
      </c>
      <c r="F46" s="138">
        <v>0.4</v>
      </c>
      <c r="G46" s="138">
        <v>0</v>
      </c>
      <c r="H46" s="138">
        <v>134.5</v>
      </c>
      <c r="I46" s="138">
        <v>0</v>
      </c>
      <c r="J46" s="138">
        <v>0</v>
      </c>
      <c r="K46" s="138">
        <f t="shared" si="3"/>
        <v>597.1</v>
      </c>
      <c r="L46" s="138">
        <v>303.60000000000002</v>
      </c>
      <c r="M46" s="138">
        <v>293.5</v>
      </c>
      <c r="N46" s="138">
        <v>0</v>
      </c>
      <c r="O46" s="138">
        <v>0</v>
      </c>
      <c r="P46" s="138">
        <v>0</v>
      </c>
      <c r="Q46" s="138">
        <v>0</v>
      </c>
      <c r="S46" s="138">
        <v>0</v>
      </c>
      <c r="T46" s="138">
        <v>0</v>
      </c>
    </row>
    <row r="47" spans="2:20" s="132" customFormat="1" x14ac:dyDescent="0.2">
      <c r="B47" s="139" t="s">
        <v>57</v>
      </c>
      <c r="C47" s="134">
        <v>2018</v>
      </c>
      <c r="D47" s="140">
        <f t="shared" si="0"/>
        <v>1062.9000000000001</v>
      </c>
      <c r="E47" s="140">
        <f t="shared" si="1"/>
        <v>93.5</v>
      </c>
      <c r="F47" s="140">
        <v>0</v>
      </c>
      <c r="G47" s="140">
        <v>0</v>
      </c>
      <c r="H47" s="140">
        <v>58.7</v>
      </c>
      <c r="I47" s="140">
        <v>34.799999999999997</v>
      </c>
      <c r="J47" s="140">
        <v>0</v>
      </c>
      <c r="K47" s="140">
        <f t="shared" si="3"/>
        <v>969.4</v>
      </c>
      <c r="L47" s="140">
        <v>446</v>
      </c>
      <c r="M47" s="140">
        <v>446.1</v>
      </c>
      <c r="N47" s="140">
        <v>0</v>
      </c>
      <c r="O47" s="140">
        <v>19.899999999999999</v>
      </c>
      <c r="P47" s="140">
        <v>57.4</v>
      </c>
      <c r="Q47" s="140">
        <v>0</v>
      </c>
      <c r="S47" s="140">
        <v>0</v>
      </c>
      <c r="T47" s="140">
        <v>0</v>
      </c>
    </row>
    <row r="48" spans="2:20" s="132" customFormat="1" x14ac:dyDescent="0.2">
      <c r="B48" s="136"/>
      <c r="C48" s="137">
        <v>2017</v>
      </c>
      <c r="D48" s="138">
        <f t="shared" si="0"/>
        <v>927.3</v>
      </c>
      <c r="E48" s="138">
        <f t="shared" si="1"/>
        <v>59.1</v>
      </c>
      <c r="F48" s="138">
        <v>0</v>
      </c>
      <c r="G48" s="138">
        <v>0</v>
      </c>
      <c r="H48" s="138">
        <v>59.1</v>
      </c>
      <c r="I48" s="138">
        <v>0</v>
      </c>
      <c r="J48" s="138">
        <v>0</v>
      </c>
      <c r="K48" s="138">
        <f t="shared" si="3"/>
        <v>868.19999999999993</v>
      </c>
      <c r="L48" s="138">
        <v>496.1</v>
      </c>
      <c r="M48" s="138">
        <v>323.7</v>
      </c>
      <c r="N48" s="138">
        <v>0</v>
      </c>
      <c r="O48" s="138">
        <v>20.100000000000001</v>
      </c>
      <c r="P48" s="138">
        <v>28.3</v>
      </c>
      <c r="Q48" s="138">
        <v>0</v>
      </c>
      <c r="S48" s="138">
        <v>0</v>
      </c>
      <c r="T48" s="138">
        <v>0</v>
      </c>
    </row>
    <row r="49" spans="2:20" s="132" customFormat="1" x14ac:dyDescent="0.2">
      <c r="B49" s="139" t="s">
        <v>58</v>
      </c>
      <c r="C49" s="134">
        <v>2018</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2017</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2018</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2017</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2018</v>
      </c>
      <c r="D53" s="140">
        <f t="shared" si="0"/>
        <v>116.69999999999999</v>
      </c>
      <c r="E53" s="140">
        <f t="shared" si="1"/>
        <v>0</v>
      </c>
      <c r="F53" s="140">
        <v>0</v>
      </c>
      <c r="G53" s="140">
        <v>0</v>
      </c>
      <c r="H53" s="140">
        <v>0</v>
      </c>
      <c r="I53" s="140">
        <v>0</v>
      </c>
      <c r="J53" s="140">
        <v>0</v>
      </c>
      <c r="K53" s="140">
        <f t="shared" si="3"/>
        <v>116.69999999999999</v>
      </c>
      <c r="L53" s="140">
        <v>82.6</v>
      </c>
      <c r="M53" s="140">
        <v>34.1</v>
      </c>
      <c r="N53" s="140">
        <v>0</v>
      </c>
      <c r="O53" s="140">
        <v>0</v>
      </c>
      <c r="P53" s="140">
        <v>0</v>
      </c>
      <c r="Q53" s="140">
        <v>0</v>
      </c>
      <c r="S53" s="140">
        <v>0</v>
      </c>
      <c r="T53" s="140">
        <v>0</v>
      </c>
    </row>
    <row r="54" spans="2:20" s="132" customFormat="1" x14ac:dyDescent="0.2">
      <c r="B54" s="136"/>
      <c r="C54" s="137">
        <v>2017</v>
      </c>
      <c r="D54" s="138">
        <f t="shared" si="0"/>
        <v>82.6</v>
      </c>
      <c r="E54" s="138">
        <f t="shared" si="1"/>
        <v>0</v>
      </c>
      <c r="F54" s="138">
        <v>0</v>
      </c>
      <c r="G54" s="138">
        <v>0</v>
      </c>
      <c r="H54" s="138">
        <v>0</v>
      </c>
      <c r="I54" s="138">
        <v>0</v>
      </c>
      <c r="J54" s="138">
        <v>0</v>
      </c>
      <c r="K54" s="138">
        <f t="shared" si="3"/>
        <v>82.6</v>
      </c>
      <c r="L54" s="138">
        <v>82.6</v>
      </c>
      <c r="M54" s="138">
        <v>0</v>
      </c>
      <c r="N54" s="138">
        <v>0</v>
      </c>
      <c r="O54" s="138">
        <v>0</v>
      </c>
      <c r="P54" s="138">
        <v>0</v>
      </c>
      <c r="Q54" s="138">
        <v>0</v>
      </c>
      <c r="S54" s="138">
        <v>0</v>
      </c>
      <c r="T54" s="138">
        <v>0</v>
      </c>
    </row>
    <row r="55" spans="2:20" s="132" customFormat="1" x14ac:dyDescent="0.2">
      <c r="B55" s="139" t="s">
        <v>61</v>
      </c>
      <c r="C55" s="134">
        <v>2018</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2017</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2018</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2017</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2018</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2017</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2018</v>
      </c>
      <c r="D61" s="140">
        <f t="shared" si="6"/>
        <v>0</v>
      </c>
      <c r="E61" s="140">
        <f t="shared" si="7"/>
        <v>0</v>
      </c>
      <c r="F61" s="140">
        <v>0</v>
      </c>
      <c r="G61" s="140">
        <v>0</v>
      </c>
      <c r="H61" s="140">
        <v>0</v>
      </c>
      <c r="I61" s="140">
        <v>0</v>
      </c>
      <c r="J61" s="140">
        <v>0</v>
      </c>
      <c r="K61" s="140">
        <f t="shared" si="8"/>
        <v>0</v>
      </c>
      <c r="L61" s="140">
        <v>0</v>
      </c>
      <c r="M61" s="140">
        <v>0</v>
      </c>
      <c r="N61" s="140">
        <v>0</v>
      </c>
      <c r="O61" s="140">
        <v>0</v>
      </c>
      <c r="P61" s="140">
        <v>0</v>
      </c>
      <c r="Q61" s="140">
        <v>0</v>
      </c>
      <c r="S61" s="140">
        <v>0</v>
      </c>
      <c r="T61" s="140">
        <v>0</v>
      </c>
    </row>
    <row r="62" spans="2:20" s="132" customFormat="1" x14ac:dyDescent="0.2">
      <c r="B62" s="136"/>
      <c r="C62" s="137">
        <v>2017</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
      <c r="B63" s="139" t="s">
        <v>65</v>
      </c>
      <c r="C63" s="134">
        <v>2018</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2017</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2018</v>
      </c>
      <c r="D65" s="140">
        <f t="shared" si="6"/>
        <v>1411.3</v>
      </c>
      <c r="E65" s="140">
        <f t="shared" si="7"/>
        <v>878.19999999999993</v>
      </c>
      <c r="F65" s="140">
        <v>0</v>
      </c>
      <c r="G65" s="140">
        <v>58.4</v>
      </c>
      <c r="H65" s="140">
        <v>819.8</v>
      </c>
      <c r="I65" s="140">
        <v>0</v>
      </c>
      <c r="J65" s="140">
        <v>0</v>
      </c>
      <c r="K65" s="140">
        <f t="shared" si="8"/>
        <v>533.1</v>
      </c>
      <c r="L65" s="140">
        <v>172.1</v>
      </c>
      <c r="M65" s="140">
        <v>205.6</v>
      </c>
      <c r="N65" s="140">
        <v>0</v>
      </c>
      <c r="O65" s="140">
        <v>151.9</v>
      </c>
      <c r="P65" s="140">
        <v>3.5</v>
      </c>
      <c r="Q65" s="140">
        <v>0</v>
      </c>
      <c r="S65" s="140">
        <v>0</v>
      </c>
      <c r="T65" s="140">
        <v>0</v>
      </c>
    </row>
    <row r="66" spans="2:20" s="132" customFormat="1" x14ac:dyDescent="0.2">
      <c r="B66" s="136"/>
      <c r="C66" s="137">
        <v>2017</v>
      </c>
      <c r="D66" s="138">
        <f t="shared" si="6"/>
        <v>1308.0999999999999</v>
      </c>
      <c r="E66" s="138">
        <f t="shared" si="7"/>
        <v>669.5</v>
      </c>
      <c r="F66" s="138">
        <v>15.8</v>
      </c>
      <c r="G66" s="138">
        <v>28.2</v>
      </c>
      <c r="H66" s="138">
        <v>607.9</v>
      </c>
      <c r="I66" s="138">
        <v>17.600000000000001</v>
      </c>
      <c r="J66" s="138">
        <v>0</v>
      </c>
      <c r="K66" s="138">
        <f t="shared" si="8"/>
        <v>638.6</v>
      </c>
      <c r="L66" s="138">
        <v>191.7</v>
      </c>
      <c r="M66" s="138">
        <v>219.3</v>
      </c>
      <c r="N66" s="138">
        <v>0</v>
      </c>
      <c r="O66" s="138">
        <v>227.6</v>
      </c>
      <c r="P66" s="138">
        <v>0</v>
      </c>
      <c r="Q66" s="138">
        <v>0</v>
      </c>
      <c r="S66" s="138">
        <v>1</v>
      </c>
      <c r="T66" s="138">
        <v>8.6</v>
      </c>
    </row>
    <row r="67" spans="2:20" s="132" customFormat="1" x14ac:dyDescent="0.2">
      <c r="B67" s="139" t="s">
        <v>67</v>
      </c>
      <c r="C67" s="134">
        <v>2018</v>
      </c>
      <c r="D67" s="140">
        <f t="shared" si="6"/>
        <v>252.6</v>
      </c>
      <c r="E67" s="140">
        <f t="shared" si="7"/>
        <v>0</v>
      </c>
      <c r="F67" s="140">
        <v>0</v>
      </c>
      <c r="G67" s="140">
        <v>0</v>
      </c>
      <c r="H67" s="140">
        <v>0</v>
      </c>
      <c r="I67" s="140">
        <v>0</v>
      </c>
      <c r="J67" s="140">
        <v>0</v>
      </c>
      <c r="K67" s="140">
        <f t="shared" si="8"/>
        <v>252.6</v>
      </c>
      <c r="L67" s="140">
        <v>150.6</v>
      </c>
      <c r="M67" s="140">
        <v>79.5</v>
      </c>
      <c r="N67" s="140">
        <v>0</v>
      </c>
      <c r="O67" s="140">
        <v>22.5</v>
      </c>
      <c r="P67" s="140">
        <v>0</v>
      </c>
      <c r="Q67" s="140">
        <v>0</v>
      </c>
      <c r="S67" s="140">
        <v>0</v>
      </c>
      <c r="T67" s="140">
        <v>0</v>
      </c>
    </row>
    <row r="68" spans="2:20" s="132" customFormat="1" x14ac:dyDescent="0.2">
      <c r="B68" s="136"/>
      <c r="C68" s="137">
        <v>2017</v>
      </c>
      <c r="D68" s="138">
        <f t="shared" si="6"/>
        <v>207.8</v>
      </c>
      <c r="E68" s="138">
        <f t="shared" si="7"/>
        <v>0</v>
      </c>
      <c r="F68" s="138">
        <v>0</v>
      </c>
      <c r="G68" s="138">
        <v>0</v>
      </c>
      <c r="H68" s="138">
        <v>0</v>
      </c>
      <c r="I68" s="138">
        <v>0</v>
      </c>
      <c r="J68" s="138">
        <v>0</v>
      </c>
      <c r="K68" s="138">
        <f t="shared" si="8"/>
        <v>207.8</v>
      </c>
      <c r="L68" s="138">
        <v>152.1</v>
      </c>
      <c r="M68" s="138">
        <v>55.7</v>
      </c>
      <c r="N68" s="138">
        <v>0</v>
      </c>
      <c r="O68" s="138">
        <v>0</v>
      </c>
      <c r="P68" s="138">
        <v>0</v>
      </c>
      <c r="Q68" s="138">
        <v>0</v>
      </c>
      <c r="S68" s="138">
        <v>0</v>
      </c>
      <c r="T68" s="138">
        <v>0</v>
      </c>
    </row>
    <row r="69" spans="2:20" s="132" customFormat="1" x14ac:dyDescent="0.2">
      <c r="B69" s="139" t="s">
        <v>68</v>
      </c>
      <c r="C69" s="134">
        <v>2018</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2017</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2018</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2017</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2018</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2017</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2018</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2017</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2018</v>
      </c>
      <c r="D77" s="140">
        <f t="shared" si="6"/>
        <v>56</v>
      </c>
      <c r="E77" s="140">
        <f t="shared" si="7"/>
        <v>0</v>
      </c>
      <c r="F77" s="140">
        <v>0</v>
      </c>
      <c r="G77" s="140">
        <v>0</v>
      </c>
      <c r="H77" s="140">
        <v>0</v>
      </c>
      <c r="I77" s="140">
        <v>0</v>
      </c>
      <c r="J77" s="140">
        <v>0</v>
      </c>
      <c r="K77" s="140">
        <f t="shared" si="8"/>
        <v>56</v>
      </c>
      <c r="L77" s="140">
        <v>0</v>
      </c>
      <c r="M77" s="140">
        <v>46.6</v>
      </c>
      <c r="N77" s="140">
        <v>0</v>
      </c>
      <c r="O77" s="140">
        <v>9.4</v>
      </c>
      <c r="P77" s="140">
        <v>0</v>
      </c>
      <c r="Q77" s="140">
        <v>0</v>
      </c>
      <c r="S77" s="140">
        <v>0</v>
      </c>
      <c r="T77" s="140">
        <v>0</v>
      </c>
    </row>
    <row r="78" spans="2:20" s="132" customFormat="1" x14ac:dyDescent="0.2">
      <c r="B78" s="136"/>
      <c r="C78" s="137">
        <v>2017</v>
      </c>
      <c r="D78" s="138">
        <f t="shared" si="6"/>
        <v>59.3</v>
      </c>
      <c r="E78" s="138">
        <f t="shared" si="7"/>
        <v>0</v>
      </c>
      <c r="F78" s="138">
        <v>0</v>
      </c>
      <c r="G78" s="138">
        <v>0</v>
      </c>
      <c r="H78" s="138">
        <v>0</v>
      </c>
      <c r="I78" s="138">
        <v>0</v>
      </c>
      <c r="J78" s="138">
        <v>0</v>
      </c>
      <c r="K78" s="138">
        <f t="shared" si="8"/>
        <v>59.3</v>
      </c>
      <c r="L78" s="138">
        <v>0</v>
      </c>
      <c r="M78" s="138">
        <v>49.1</v>
      </c>
      <c r="N78" s="138">
        <v>0</v>
      </c>
      <c r="O78" s="138">
        <v>10.199999999999999</v>
      </c>
      <c r="P78" s="138">
        <v>0</v>
      </c>
      <c r="Q78" s="138">
        <v>0</v>
      </c>
      <c r="S78" s="138">
        <v>0</v>
      </c>
      <c r="T78" s="138">
        <v>0</v>
      </c>
    </row>
    <row r="79" spans="2:20" s="132" customFormat="1" x14ac:dyDescent="0.2">
      <c r="B79" s="139" t="s">
        <v>73</v>
      </c>
      <c r="C79" s="134">
        <v>2018</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2017</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2018</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2017</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2018</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2017</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2018</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2017</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2018</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2017</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2018</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2017</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2018</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2017</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2018</v>
      </c>
      <c r="D93" s="140">
        <f t="shared" si="9"/>
        <v>121.5</v>
      </c>
      <c r="E93" s="140">
        <f t="shared" si="10"/>
        <v>0</v>
      </c>
      <c r="F93" s="140">
        <v>0</v>
      </c>
      <c r="G93" s="140">
        <v>0</v>
      </c>
      <c r="H93" s="140">
        <v>0</v>
      </c>
      <c r="I93" s="140">
        <v>0</v>
      </c>
      <c r="J93" s="140">
        <v>0</v>
      </c>
      <c r="K93" s="140">
        <f t="shared" si="11"/>
        <v>121.5</v>
      </c>
      <c r="L93" s="140">
        <v>98.1</v>
      </c>
      <c r="M93" s="140">
        <v>23.4</v>
      </c>
      <c r="N93" s="140">
        <v>0</v>
      </c>
      <c r="O93" s="140">
        <v>0</v>
      </c>
      <c r="P93" s="140">
        <v>0</v>
      </c>
      <c r="Q93" s="140">
        <v>0</v>
      </c>
      <c r="S93" s="140">
        <v>0</v>
      </c>
      <c r="T93" s="140">
        <v>9.6</v>
      </c>
    </row>
    <row r="94" spans="2:20" s="132" customFormat="1" x14ac:dyDescent="0.2">
      <c r="B94" s="136"/>
      <c r="C94" s="137">
        <v>2017</v>
      </c>
      <c r="D94" s="138">
        <f t="shared" si="9"/>
        <v>155.19999999999999</v>
      </c>
      <c r="E94" s="138">
        <f t="shared" si="10"/>
        <v>0</v>
      </c>
      <c r="F94" s="138">
        <v>0</v>
      </c>
      <c r="G94" s="138">
        <v>0</v>
      </c>
      <c r="H94" s="138">
        <v>0</v>
      </c>
      <c r="I94" s="138">
        <v>0</v>
      </c>
      <c r="J94" s="138">
        <v>0</v>
      </c>
      <c r="K94" s="138">
        <f t="shared" si="11"/>
        <v>155.19999999999999</v>
      </c>
      <c r="L94" s="138">
        <v>130.19999999999999</v>
      </c>
      <c r="M94" s="138">
        <v>25</v>
      </c>
      <c r="N94" s="138">
        <v>0</v>
      </c>
      <c r="O94" s="138">
        <v>0</v>
      </c>
      <c r="P94" s="138">
        <v>0</v>
      </c>
      <c r="Q94" s="138">
        <v>0</v>
      </c>
      <c r="S94" s="138">
        <v>0</v>
      </c>
      <c r="T94" s="138">
        <v>0</v>
      </c>
    </row>
    <row r="95" spans="2:20" s="132" customFormat="1" x14ac:dyDescent="0.2">
      <c r="B95" s="139" t="s">
        <v>81</v>
      </c>
      <c r="C95" s="134">
        <v>2018</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2017</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2018</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2017</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2018</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2017</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2018</v>
      </c>
      <c r="D21" s="156">
        <f t="shared" ref="D21:D52" si="0">SUM(E21:H21)</f>
        <v>4097.8999999999996</v>
      </c>
      <c r="E21" s="156">
        <f t="shared" ref="E21:H22" si="1">E23+E25+E27+E29+E31+E33+E35+E37+E39+E41+E43+E45+E47+E49+E51+E53+E55+E57+E59+E61+E63+E65+E67+E69+E71+E73+E75+E77+E79+E81+E83+E85+E87+E89+E91+E93+E95</f>
        <v>800.9</v>
      </c>
      <c r="F21" s="156">
        <f t="shared" si="1"/>
        <v>2069.1999999999998</v>
      </c>
      <c r="G21" s="156">
        <f t="shared" si="1"/>
        <v>35.700000000000003</v>
      </c>
      <c r="H21" s="156">
        <f t="shared" si="1"/>
        <v>1192.1000000000001</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2017</v>
      </c>
      <c r="D22" s="157">
        <f t="shared" si="0"/>
        <v>6466.5</v>
      </c>
      <c r="E22" s="157">
        <f t="shared" si="1"/>
        <v>1287.5</v>
      </c>
      <c r="F22" s="157">
        <f t="shared" si="1"/>
        <v>2891.1000000000004</v>
      </c>
      <c r="G22" s="157">
        <f t="shared" si="1"/>
        <v>18.2</v>
      </c>
      <c r="H22" s="157">
        <f t="shared" si="1"/>
        <v>2269.7000000000003</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2018</v>
      </c>
      <c r="D23" s="156">
        <f t="shared" si="0"/>
        <v>2317.5</v>
      </c>
      <c r="E23" s="156">
        <v>0</v>
      </c>
      <c r="F23" s="156">
        <v>1546.7</v>
      </c>
      <c r="G23" s="156">
        <v>35.700000000000003</v>
      </c>
      <c r="H23" s="156">
        <v>735.1</v>
      </c>
      <c r="J23" s="156">
        <f t="shared" si="2"/>
        <v>0</v>
      </c>
      <c r="K23" s="156">
        <v>0</v>
      </c>
      <c r="L23" s="156">
        <v>0</v>
      </c>
      <c r="M23" s="156">
        <v>0</v>
      </c>
      <c r="N23" s="156">
        <v>0</v>
      </c>
      <c r="P23" s="156">
        <f t="shared" si="4"/>
        <v>0</v>
      </c>
      <c r="Q23" s="156">
        <v>0</v>
      </c>
      <c r="R23" s="156">
        <v>0</v>
      </c>
      <c r="S23" s="156">
        <v>0</v>
      </c>
      <c r="T23" s="156">
        <v>0</v>
      </c>
    </row>
    <row r="24" spans="2:20" x14ac:dyDescent="0.2">
      <c r="B24" s="70"/>
      <c r="C24" s="162">
        <v>2017</v>
      </c>
      <c r="D24" s="157">
        <f t="shared" si="0"/>
        <v>3354.2</v>
      </c>
      <c r="E24" s="157">
        <v>0</v>
      </c>
      <c r="F24" s="157">
        <v>2132.5</v>
      </c>
      <c r="G24" s="157">
        <v>18.2</v>
      </c>
      <c r="H24" s="157">
        <v>1203.5</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2018</v>
      </c>
      <c r="D25" s="156">
        <f t="shared" si="0"/>
        <v>475.09999999999997</v>
      </c>
      <c r="E25" s="156">
        <v>463.9</v>
      </c>
      <c r="F25" s="156">
        <v>11.2</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2017</v>
      </c>
      <c r="D26" s="157">
        <f t="shared" si="0"/>
        <v>612.69999999999993</v>
      </c>
      <c r="E26" s="157">
        <v>572.9</v>
      </c>
      <c r="F26" s="157">
        <v>39.799999999999997</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2018</v>
      </c>
      <c r="D27" s="156">
        <f t="shared" si="0"/>
        <v>250</v>
      </c>
      <c r="E27" s="156">
        <v>0</v>
      </c>
      <c r="F27" s="156">
        <v>125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2017</v>
      </c>
      <c r="D28" s="157">
        <f t="shared" si="0"/>
        <v>220</v>
      </c>
      <c r="E28" s="157">
        <v>0</v>
      </c>
      <c r="F28" s="157">
        <v>80</v>
      </c>
      <c r="G28" s="157">
        <v>0</v>
      </c>
      <c r="H28" s="157">
        <v>140</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2018</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2017</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2018</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2017</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2018</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2017</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2018</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2017</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2018</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2017</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2018</v>
      </c>
      <c r="D39" s="156">
        <f t="shared" si="0"/>
        <v>10.8</v>
      </c>
      <c r="E39" s="156">
        <v>0</v>
      </c>
      <c r="F39" s="156">
        <v>10.8</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2017</v>
      </c>
      <c r="D40" s="157">
        <f t="shared" si="0"/>
        <v>11.6</v>
      </c>
      <c r="E40" s="157">
        <v>0</v>
      </c>
      <c r="F40" s="157">
        <v>11.6</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2018</v>
      </c>
      <c r="D41" s="156">
        <f t="shared" si="0"/>
        <v>45.1</v>
      </c>
      <c r="E41" s="156">
        <v>0</v>
      </c>
      <c r="F41" s="156">
        <v>22</v>
      </c>
      <c r="G41" s="156">
        <v>0</v>
      </c>
      <c r="H41" s="156">
        <v>23.1</v>
      </c>
      <c r="J41" s="156">
        <f t="shared" si="2"/>
        <v>0</v>
      </c>
      <c r="K41" s="156">
        <v>0</v>
      </c>
      <c r="L41" s="156">
        <v>0</v>
      </c>
      <c r="M41" s="156">
        <v>0</v>
      </c>
      <c r="N41" s="156">
        <v>0</v>
      </c>
      <c r="P41" s="156">
        <f t="shared" si="4"/>
        <v>0</v>
      </c>
      <c r="Q41" s="156">
        <v>0</v>
      </c>
      <c r="R41" s="156">
        <v>0</v>
      </c>
      <c r="S41" s="156">
        <v>0</v>
      </c>
      <c r="T41" s="156">
        <v>0</v>
      </c>
    </row>
    <row r="42" spans="2:20" x14ac:dyDescent="0.2">
      <c r="B42" s="70"/>
      <c r="C42" s="162">
        <v>2017</v>
      </c>
      <c r="D42" s="157">
        <f t="shared" si="0"/>
        <v>56.4</v>
      </c>
      <c r="E42" s="157">
        <v>0</v>
      </c>
      <c r="F42" s="157">
        <v>44</v>
      </c>
      <c r="G42" s="157">
        <v>0</v>
      </c>
      <c r="H42" s="157">
        <v>12.4</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2018</v>
      </c>
      <c r="D43" s="156">
        <f t="shared" si="0"/>
        <v>56.4</v>
      </c>
      <c r="E43" s="156">
        <v>0</v>
      </c>
      <c r="F43" s="156">
        <v>0</v>
      </c>
      <c r="G43" s="156">
        <v>0</v>
      </c>
      <c r="H43" s="156">
        <v>56.4</v>
      </c>
      <c r="J43" s="156">
        <f t="shared" si="2"/>
        <v>0</v>
      </c>
      <c r="K43" s="156">
        <v>0</v>
      </c>
      <c r="L43" s="156">
        <v>0</v>
      </c>
      <c r="M43" s="156">
        <v>0</v>
      </c>
      <c r="N43" s="156">
        <v>0</v>
      </c>
      <c r="P43" s="156">
        <f t="shared" si="4"/>
        <v>0</v>
      </c>
      <c r="Q43" s="156">
        <v>0</v>
      </c>
      <c r="R43" s="156">
        <v>0</v>
      </c>
      <c r="S43" s="156">
        <v>0</v>
      </c>
      <c r="T43" s="156">
        <v>0</v>
      </c>
    </row>
    <row r="44" spans="2:20" x14ac:dyDescent="0.2">
      <c r="B44" s="70"/>
      <c r="C44" s="162">
        <v>2017</v>
      </c>
      <c r="D44" s="157">
        <f t="shared" si="0"/>
        <v>56.9</v>
      </c>
      <c r="E44" s="157">
        <v>0</v>
      </c>
      <c r="F44" s="157">
        <v>0</v>
      </c>
      <c r="G44" s="157">
        <v>0</v>
      </c>
      <c r="H44" s="157">
        <v>56.9</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2018</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2017</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2018</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2017</v>
      </c>
      <c r="D48" s="157">
        <f t="shared" si="0"/>
        <v>27.4</v>
      </c>
      <c r="E48" s="157">
        <v>27.4</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2018</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2017</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2018</v>
      </c>
      <c r="D51" s="156">
        <f t="shared" si="0"/>
        <v>309.7</v>
      </c>
      <c r="E51" s="156">
        <v>258.5</v>
      </c>
      <c r="F51" s="156">
        <v>51.2</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2017</v>
      </c>
      <c r="D52" s="157">
        <f t="shared" si="0"/>
        <v>639.5</v>
      </c>
      <c r="E52" s="157">
        <v>489.8</v>
      </c>
      <c r="F52" s="157">
        <v>54.3</v>
      </c>
      <c r="G52" s="157">
        <v>0</v>
      </c>
      <c r="H52" s="157">
        <v>95.4</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2018</v>
      </c>
      <c r="D53" s="156">
        <f t="shared" ref="D53:D84" si="6">SUM(E53:H53)</f>
        <v>13.8</v>
      </c>
      <c r="E53" s="156">
        <v>0</v>
      </c>
      <c r="F53" s="156">
        <v>13.8</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2017</v>
      </c>
      <c r="D54" s="157">
        <f t="shared" si="6"/>
        <v>15</v>
      </c>
      <c r="E54" s="157">
        <v>0</v>
      </c>
      <c r="F54" s="157">
        <v>15</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2018</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2017</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2018</v>
      </c>
      <c r="D57" s="156">
        <f t="shared" si="6"/>
        <v>40</v>
      </c>
      <c r="E57" s="156">
        <v>40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2017</v>
      </c>
      <c r="D58" s="157">
        <f t="shared" si="6"/>
        <v>78</v>
      </c>
      <c r="E58" s="157">
        <v>0</v>
      </c>
      <c r="F58" s="157">
        <v>0</v>
      </c>
      <c r="G58" s="157">
        <v>0</v>
      </c>
      <c r="H58" s="157">
        <v>78</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2018</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2017</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2018</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2017</v>
      </c>
      <c r="D62" s="157">
        <f t="shared" si="6"/>
        <v>420</v>
      </c>
      <c r="E62" s="157">
        <v>0</v>
      </c>
      <c r="F62" s="157">
        <v>130</v>
      </c>
      <c r="G62" s="157">
        <v>0</v>
      </c>
      <c r="H62" s="157">
        <v>290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2018</v>
      </c>
      <c r="D63" s="156">
        <f t="shared" si="6"/>
        <v>31</v>
      </c>
      <c r="E63" s="156">
        <v>31</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2017</v>
      </c>
      <c r="D64" s="157">
        <f t="shared" si="6"/>
        <v>113.7</v>
      </c>
      <c r="E64" s="157">
        <v>113.7</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2018</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2017</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2018</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2017</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2018</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2017</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2018</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2017</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2018</v>
      </c>
      <c r="D73" s="156">
        <f t="shared" si="6"/>
        <v>66.3</v>
      </c>
      <c r="E73" s="156">
        <v>0</v>
      </c>
      <c r="F73" s="156">
        <v>50.1</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
      <c r="B74" s="70"/>
      <c r="C74" s="162">
        <v>2017</v>
      </c>
      <c r="D74" s="157">
        <f t="shared" si="6"/>
        <v>98.2</v>
      </c>
      <c r="E74" s="157">
        <v>0</v>
      </c>
      <c r="F74" s="157">
        <v>50.1</v>
      </c>
      <c r="G74" s="157">
        <v>0</v>
      </c>
      <c r="H74" s="157">
        <v>48.1</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2018</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2017</v>
      </c>
      <c r="D76" s="157">
        <f t="shared" si="6"/>
        <v>16.3</v>
      </c>
      <c r="E76" s="157">
        <v>0</v>
      </c>
      <c r="F76" s="157">
        <v>16.3</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2018</v>
      </c>
      <c r="D77" s="156">
        <f t="shared" si="6"/>
        <v>116.80000000000001</v>
      </c>
      <c r="E77" s="156">
        <v>0</v>
      </c>
      <c r="F77" s="156">
        <v>62.6</v>
      </c>
      <c r="G77" s="156">
        <v>0</v>
      </c>
      <c r="H77" s="156">
        <v>54.2</v>
      </c>
      <c r="J77" s="156">
        <f t="shared" si="7"/>
        <v>0</v>
      </c>
      <c r="K77" s="156">
        <v>0</v>
      </c>
      <c r="L77" s="156">
        <v>0</v>
      </c>
      <c r="M77" s="156">
        <v>0</v>
      </c>
      <c r="N77" s="156">
        <v>0</v>
      </c>
      <c r="P77" s="156">
        <f t="shared" si="4"/>
        <v>0</v>
      </c>
      <c r="Q77" s="156">
        <v>0</v>
      </c>
      <c r="R77" s="156">
        <v>0</v>
      </c>
      <c r="S77" s="156">
        <v>0</v>
      </c>
      <c r="T77" s="156">
        <v>0</v>
      </c>
    </row>
    <row r="78" spans="2:20" x14ac:dyDescent="0.2">
      <c r="B78" s="70"/>
      <c r="C78" s="162">
        <v>2017</v>
      </c>
      <c r="D78" s="157">
        <f t="shared" si="6"/>
        <v>220.1</v>
      </c>
      <c r="E78" s="157">
        <v>0</v>
      </c>
      <c r="F78" s="157">
        <v>141.1</v>
      </c>
      <c r="G78" s="157">
        <v>0</v>
      </c>
      <c r="H78" s="157">
        <v>79</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2018</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2017</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2018</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2017</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2018</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2017</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2018</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2017</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2018</v>
      </c>
      <c r="D87" s="156">
        <f t="shared" si="8"/>
        <v>64.8</v>
      </c>
      <c r="E87" s="156">
        <v>0</v>
      </c>
      <c r="F87" s="156">
        <v>64.8</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2017</v>
      </c>
      <c r="D88" s="157">
        <f t="shared" si="8"/>
        <v>68.599999999999994</v>
      </c>
      <c r="E88" s="157">
        <v>0</v>
      </c>
      <c r="F88" s="157">
        <v>68.599999999999994</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2018</v>
      </c>
      <c r="D89" s="156">
        <f t="shared" si="8"/>
        <v>93</v>
      </c>
      <c r="E89" s="156">
        <v>0</v>
      </c>
      <c r="F89" s="156">
        <v>93</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2017</v>
      </c>
      <c r="D90" s="157">
        <f t="shared" si="8"/>
        <v>97.8</v>
      </c>
      <c r="E90" s="157">
        <v>0</v>
      </c>
      <c r="F90" s="157">
        <v>97.8</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2018</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2017</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2018</v>
      </c>
      <c r="D93" s="156">
        <f t="shared" si="8"/>
        <v>189.6</v>
      </c>
      <c r="E93" s="156">
        <v>7.5</v>
      </c>
      <c r="F93" s="156">
        <v>0</v>
      </c>
      <c r="G93" s="156">
        <v>0</v>
      </c>
      <c r="H93" s="156">
        <v>182.1</v>
      </c>
      <c r="J93" s="156">
        <f t="shared" si="9"/>
        <v>0</v>
      </c>
      <c r="K93" s="156">
        <v>0</v>
      </c>
      <c r="L93" s="156">
        <v>0</v>
      </c>
      <c r="M93" s="156">
        <v>0</v>
      </c>
      <c r="N93" s="156">
        <v>0</v>
      </c>
      <c r="P93" s="156">
        <f t="shared" si="10"/>
        <v>0</v>
      </c>
      <c r="Q93" s="156">
        <v>0</v>
      </c>
      <c r="R93" s="156">
        <v>0</v>
      </c>
      <c r="S93" s="156">
        <v>0</v>
      </c>
      <c r="T93" s="156">
        <v>0</v>
      </c>
    </row>
    <row r="94" spans="2:20" x14ac:dyDescent="0.2">
      <c r="B94" s="70"/>
      <c r="C94" s="162">
        <v>2017</v>
      </c>
      <c r="D94" s="157">
        <f t="shared" si="8"/>
        <v>350.09999999999997</v>
      </c>
      <c r="E94" s="157">
        <v>83.7</v>
      </c>
      <c r="F94" s="157">
        <v>0</v>
      </c>
      <c r="G94" s="157">
        <v>0</v>
      </c>
      <c r="H94" s="157">
        <v>266.39999999999998</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2018</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2017</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2018</v>
      </c>
      <c r="D23" s="219">
        <f>E23+F23+H23</f>
        <v>1262.2</v>
      </c>
      <c r="E23" s="220">
        <v>0</v>
      </c>
      <c r="F23" s="220">
        <v>526.20000000000005</v>
      </c>
      <c r="G23" s="220">
        <v>426.2</v>
      </c>
      <c r="H23" s="221">
        <v>736</v>
      </c>
    </row>
    <row r="24" spans="2:8" s="189" customFormat="1" x14ac:dyDescent="0.2">
      <c r="B24" s="222"/>
      <c r="C24" s="238">
        <v>2017</v>
      </c>
      <c r="D24" s="223">
        <f t="shared" ref="D24:D87" si="0">E24+F24+H24</f>
        <v>691.4</v>
      </c>
      <c r="E24" s="223">
        <v>0</v>
      </c>
      <c r="F24" s="223">
        <v>221</v>
      </c>
      <c r="G24" s="223">
        <v>221</v>
      </c>
      <c r="H24" s="224">
        <v>470.4</v>
      </c>
    </row>
    <row r="25" spans="2:8" s="188" customFormat="1" x14ac:dyDescent="0.2">
      <c r="B25" s="218" t="s">
        <v>47</v>
      </c>
      <c r="C25" s="237">
        <v>2018</v>
      </c>
      <c r="D25" s="219">
        <f t="shared" si="0"/>
        <v>620.9</v>
      </c>
      <c r="E25" s="220">
        <v>0</v>
      </c>
      <c r="F25" s="220">
        <v>100</v>
      </c>
      <c r="G25" s="220">
        <v>0</v>
      </c>
      <c r="H25" s="221">
        <v>520.9</v>
      </c>
    </row>
    <row r="26" spans="2:8" s="189" customFormat="1" x14ac:dyDescent="0.2">
      <c r="B26" s="222"/>
      <c r="C26" s="238">
        <v>2017</v>
      </c>
      <c r="D26" s="223">
        <f t="shared" si="0"/>
        <v>151.69999999999999</v>
      </c>
      <c r="E26" s="223">
        <v>0</v>
      </c>
      <c r="F26" s="223">
        <v>0</v>
      </c>
      <c r="G26" s="223">
        <v>0</v>
      </c>
      <c r="H26" s="224">
        <v>151.69999999999999</v>
      </c>
    </row>
    <row r="27" spans="2:8" s="188" customFormat="1" x14ac:dyDescent="0.2">
      <c r="B27" s="218" t="s">
        <v>48</v>
      </c>
      <c r="C27" s="237">
        <v>2018</v>
      </c>
      <c r="D27" s="219">
        <f t="shared" si="0"/>
        <v>100</v>
      </c>
      <c r="E27" s="220">
        <v>0</v>
      </c>
      <c r="F27" s="220">
        <v>100</v>
      </c>
      <c r="G27" s="220">
        <v>100</v>
      </c>
      <c r="H27" s="221">
        <v>0</v>
      </c>
    </row>
    <row r="28" spans="2:8" s="189" customFormat="1" x14ac:dyDescent="0.2">
      <c r="B28" s="222"/>
      <c r="C28" s="238">
        <v>2017</v>
      </c>
      <c r="D28" s="223">
        <f t="shared" si="0"/>
        <v>59.1</v>
      </c>
      <c r="E28" s="223">
        <v>0</v>
      </c>
      <c r="F28" s="223">
        <v>59.1</v>
      </c>
      <c r="G28" s="223">
        <v>59.1</v>
      </c>
      <c r="H28" s="224">
        <v>0</v>
      </c>
    </row>
    <row r="29" spans="2:8" s="188" customFormat="1" x14ac:dyDescent="0.2">
      <c r="B29" s="218" t="s">
        <v>49</v>
      </c>
      <c r="C29" s="237">
        <v>2018</v>
      </c>
      <c r="D29" s="219">
        <f t="shared" si="0"/>
        <v>0</v>
      </c>
      <c r="E29" s="220">
        <v>0</v>
      </c>
      <c r="F29" s="220">
        <v>0</v>
      </c>
      <c r="G29" s="220">
        <v>0</v>
      </c>
      <c r="H29" s="221">
        <v>0</v>
      </c>
    </row>
    <row r="30" spans="2:8" s="189" customFormat="1" x14ac:dyDescent="0.2">
      <c r="B30" s="222"/>
      <c r="C30" s="238">
        <v>2017</v>
      </c>
      <c r="D30" s="223">
        <f t="shared" si="0"/>
        <v>75</v>
      </c>
      <c r="E30" s="223">
        <v>0</v>
      </c>
      <c r="F30" s="223">
        <v>0</v>
      </c>
      <c r="G30" s="223">
        <v>0</v>
      </c>
      <c r="H30" s="224">
        <v>75</v>
      </c>
    </row>
    <row r="31" spans="2:8" s="188" customFormat="1" x14ac:dyDescent="0.2">
      <c r="B31" s="218" t="s">
        <v>50</v>
      </c>
      <c r="C31" s="237">
        <v>2018</v>
      </c>
      <c r="D31" s="219">
        <f t="shared" si="0"/>
        <v>0</v>
      </c>
      <c r="E31" s="220">
        <v>0</v>
      </c>
      <c r="F31" s="220">
        <v>0</v>
      </c>
      <c r="G31" s="220">
        <v>0</v>
      </c>
      <c r="H31" s="221">
        <v>0</v>
      </c>
    </row>
    <row r="32" spans="2:8" s="189" customFormat="1" x14ac:dyDescent="0.2">
      <c r="B32" s="222"/>
      <c r="C32" s="238">
        <v>2017</v>
      </c>
      <c r="D32" s="223">
        <f t="shared" si="0"/>
        <v>0</v>
      </c>
      <c r="E32" s="223">
        <v>0</v>
      </c>
      <c r="F32" s="223">
        <v>0</v>
      </c>
      <c r="G32" s="223">
        <v>0</v>
      </c>
      <c r="H32" s="224">
        <v>0</v>
      </c>
    </row>
    <row r="33" spans="2:8" s="188" customFormat="1" x14ac:dyDescent="0.2">
      <c r="B33" s="218" t="s">
        <v>51</v>
      </c>
      <c r="C33" s="237">
        <v>2018</v>
      </c>
      <c r="D33" s="219">
        <f t="shared" si="0"/>
        <v>0</v>
      </c>
      <c r="E33" s="220">
        <v>0</v>
      </c>
      <c r="F33" s="220">
        <v>0</v>
      </c>
      <c r="G33" s="220">
        <v>0</v>
      </c>
      <c r="H33" s="221">
        <v>0</v>
      </c>
    </row>
    <row r="34" spans="2:8" s="189" customFormat="1" x14ac:dyDescent="0.2">
      <c r="B34" s="222"/>
      <c r="C34" s="238">
        <v>2017</v>
      </c>
      <c r="D34" s="223">
        <f t="shared" si="0"/>
        <v>0</v>
      </c>
      <c r="E34" s="223">
        <v>0</v>
      </c>
      <c r="F34" s="223">
        <v>0</v>
      </c>
      <c r="G34" s="223">
        <v>0</v>
      </c>
      <c r="H34" s="224">
        <v>0</v>
      </c>
    </row>
    <row r="35" spans="2:8" s="188" customFormat="1" x14ac:dyDescent="0.2">
      <c r="B35" s="218" t="s">
        <v>52</v>
      </c>
      <c r="C35" s="237">
        <v>2018</v>
      </c>
      <c r="D35" s="219">
        <f t="shared" si="0"/>
        <v>0</v>
      </c>
      <c r="E35" s="220">
        <v>0</v>
      </c>
      <c r="F35" s="220">
        <v>0</v>
      </c>
      <c r="G35" s="220">
        <v>0</v>
      </c>
      <c r="H35" s="221">
        <v>0</v>
      </c>
    </row>
    <row r="36" spans="2:8" s="189" customFormat="1" x14ac:dyDescent="0.2">
      <c r="B36" s="222"/>
      <c r="C36" s="238">
        <v>2017</v>
      </c>
      <c r="D36" s="223">
        <f t="shared" si="0"/>
        <v>0</v>
      </c>
      <c r="E36" s="223">
        <v>0</v>
      </c>
      <c r="F36" s="223">
        <v>0</v>
      </c>
      <c r="G36" s="223">
        <v>0</v>
      </c>
      <c r="H36" s="224">
        <v>0</v>
      </c>
    </row>
    <row r="37" spans="2:8" s="188" customFormat="1" x14ac:dyDescent="0.2">
      <c r="B37" s="218" t="s">
        <v>53</v>
      </c>
      <c r="C37" s="237">
        <v>2018</v>
      </c>
      <c r="D37" s="219">
        <f t="shared" si="0"/>
        <v>0</v>
      </c>
      <c r="E37" s="220">
        <v>0</v>
      </c>
      <c r="F37" s="220">
        <v>0</v>
      </c>
      <c r="G37" s="220">
        <v>0</v>
      </c>
      <c r="H37" s="221">
        <v>0</v>
      </c>
    </row>
    <row r="38" spans="2:8" s="189" customFormat="1" x14ac:dyDescent="0.2">
      <c r="B38" s="222"/>
      <c r="C38" s="238">
        <v>2017</v>
      </c>
      <c r="D38" s="223">
        <f t="shared" si="0"/>
        <v>0</v>
      </c>
      <c r="E38" s="223">
        <v>0</v>
      </c>
      <c r="F38" s="223">
        <v>0</v>
      </c>
      <c r="G38" s="223">
        <v>0</v>
      </c>
      <c r="H38" s="224">
        <v>0</v>
      </c>
    </row>
    <row r="39" spans="2:8" s="188" customFormat="1" x14ac:dyDescent="0.2">
      <c r="B39" s="218" t="s">
        <v>54</v>
      </c>
      <c r="C39" s="237">
        <v>2018</v>
      </c>
      <c r="D39" s="219">
        <f t="shared" si="0"/>
        <v>0</v>
      </c>
      <c r="E39" s="220">
        <v>0</v>
      </c>
      <c r="F39" s="220">
        <v>0</v>
      </c>
      <c r="G39" s="220">
        <v>0</v>
      </c>
      <c r="H39" s="221">
        <v>0</v>
      </c>
    </row>
    <row r="40" spans="2:8" s="189" customFormat="1" x14ac:dyDescent="0.2">
      <c r="B40" s="222"/>
      <c r="C40" s="238">
        <v>2017</v>
      </c>
      <c r="D40" s="223">
        <f t="shared" si="0"/>
        <v>0</v>
      </c>
      <c r="E40" s="223">
        <v>0</v>
      </c>
      <c r="F40" s="223">
        <v>0</v>
      </c>
      <c r="G40" s="223">
        <v>0</v>
      </c>
      <c r="H40" s="224">
        <v>0</v>
      </c>
    </row>
    <row r="41" spans="2:8" s="188" customFormat="1" x14ac:dyDescent="0.2">
      <c r="B41" s="218" t="s">
        <v>55</v>
      </c>
      <c r="C41" s="237">
        <v>2018</v>
      </c>
      <c r="D41" s="219">
        <f t="shared" si="0"/>
        <v>0</v>
      </c>
      <c r="E41" s="220">
        <v>0</v>
      </c>
      <c r="F41" s="220">
        <v>0</v>
      </c>
      <c r="G41" s="220">
        <v>0</v>
      </c>
      <c r="H41" s="221">
        <v>0</v>
      </c>
    </row>
    <row r="42" spans="2:8" s="189" customFormat="1" x14ac:dyDescent="0.2">
      <c r="B42" s="222"/>
      <c r="C42" s="238">
        <v>2017</v>
      </c>
      <c r="D42" s="223">
        <f t="shared" si="0"/>
        <v>0</v>
      </c>
      <c r="E42" s="223">
        <v>0</v>
      </c>
      <c r="F42" s="223">
        <v>0</v>
      </c>
      <c r="G42" s="223">
        <v>0</v>
      </c>
      <c r="H42" s="224">
        <v>0</v>
      </c>
    </row>
    <row r="43" spans="2:8" s="188" customFormat="1" x14ac:dyDescent="0.2">
      <c r="B43" s="218" t="s">
        <v>56</v>
      </c>
      <c r="C43" s="237">
        <v>2018</v>
      </c>
      <c r="D43" s="219">
        <f t="shared" si="0"/>
        <v>0</v>
      </c>
      <c r="E43" s="220">
        <v>0</v>
      </c>
      <c r="F43" s="220">
        <v>0</v>
      </c>
      <c r="G43" s="220">
        <v>0</v>
      </c>
      <c r="H43" s="221">
        <v>0</v>
      </c>
    </row>
    <row r="44" spans="2:8" s="189" customFormat="1" x14ac:dyDescent="0.2">
      <c r="B44" s="222"/>
      <c r="C44" s="238">
        <v>2017</v>
      </c>
      <c r="D44" s="223">
        <f t="shared" si="0"/>
        <v>59.4</v>
      </c>
      <c r="E44" s="223">
        <v>0</v>
      </c>
      <c r="F44" s="223">
        <v>0</v>
      </c>
      <c r="G44" s="223">
        <v>0</v>
      </c>
      <c r="H44" s="224">
        <v>59.4</v>
      </c>
    </row>
    <row r="45" spans="2:8" s="188" customFormat="1" x14ac:dyDescent="0.2">
      <c r="B45" s="218" t="s">
        <v>57</v>
      </c>
      <c r="C45" s="237">
        <v>2018</v>
      </c>
      <c r="D45" s="219">
        <f t="shared" si="0"/>
        <v>0</v>
      </c>
      <c r="E45" s="220">
        <v>0</v>
      </c>
      <c r="F45" s="220">
        <v>0</v>
      </c>
      <c r="G45" s="220">
        <v>0</v>
      </c>
      <c r="H45" s="221">
        <v>0</v>
      </c>
    </row>
    <row r="46" spans="2:8" s="189" customFormat="1" x14ac:dyDescent="0.2">
      <c r="B46" s="222"/>
      <c r="C46" s="238">
        <v>2017</v>
      </c>
      <c r="D46" s="223">
        <f t="shared" si="0"/>
        <v>0</v>
      </c>
      <c r="E46" s="223">
        <v>0</v>
      </c>
      <c r="F46" s="223">
        <v>0</v>
      </c>
      <c r="G46" s="223">
        <v>0</v>
      </c>
      <c r="H46" s="224">
        <v>0</v>
      </c>
    </row>
    <row r="47" spans="2:8" s="188" customFormat="1" x14ac:dyDescent="0.2">
      <c r="B47" s="218" t="s">
        <v>58</v>
      </c>
      <c r="C47" s="237">
        <v>2018</v>
      </c>
      <c r="D47" s="219">
        <f t="shared" si="0"/>
        <v>0</v>
      </c>
      <c r="E47" s="220">
        <v>0</v>
      </c>
      <c r="F47" s="220">
        <v>0</v>
      </c>
      <c r="G47" s="220">
        <v>0</v>
      </c>
      <c r="H47" s="221">
        <v>0</v>
      </c>
    </row>
    <row r="48" spans="2:8" s="189" customFormat="1" x14ac:dyDescent="0.2">
      <c r="B48" s="222"/>
      <c r="C48" s="238">
        <v>2017</v>
      </c>
      <c r="D48" s="223">
        <f t="shared" si="0"/>
        <v>0</v>
      </c>
      <c r="E48" s="223">
        <v>0</v>
      </c>
      <c r="F48" s="223">
        <v>0</v>
      </c>
      <c r="G48" s="223">
        <v>0</v>
      </c>
      <c r="H48" s="224">
        <v>0</v>
      </c>
    </row>
    <row r="49" spans="2:8" s="188" customFormat="1" x14ac:dyDescent="0.2">
      <c r="B49" s="218" t="s">
        <v>59</v>
      </c>
      <c r="C49" s="237">
        <v>2018</v>
      </c>
      <c r="D49" s="219">
        <f t="shared" si="0"/>
        <v>0</v>
      </c>
      <c r="E49" s="220">
        <v>0</v>
      </c>
      <c r="F49" s="220">
        <v>0</v>
      </c>
      <c r="G49" s="220">
        <v>0</v>
      </c>
      <c r="H49" s="221">
        <v>0</v>
      </c>
    </row>
    <row r="50" spans="2:8" s="189" customFormat="1" x14ac:dyDescent="0.2">
      <c r="B50" s="222"/>
      <c r="C50" s="238">
        <v>2017</v>
      </c>
      <c r="D50" s="223">
        <f t="shared" si="0"/>
        <v>0</v>
      </c>
      <c r="E50" s="223">
        <v>0</v>
      </c>
      <c r="F50" s="223">
        <v>0</v>
      </c>
      <c r="G50" s="223">
        <v>0</v>
      </c>
      <c r="H50" s="224">
        <v>0</v>
      </c>
    </row>
    <row r="51" spans="2:8" s="188" customFormat="1" x14ac:dyDescent="0.2">
      <c r="B51" s="218" t="s">
        <v>60</v>
      </c>
      <c r="C51" s="237">
        <v>2018</v>
      </c>
      <c r="D51" s="219">
        <f t="shared" si="0"/>
        <v>0</v>
      </c>
      <c r="E51" s="220">
        <v>0</v>
      </c>
      <c r="F51" s="220">
        <v>0</v>
      </c>
      <c r="G51" s="220">
        <v>0</v>
      </c>
      <c r="H51" s="221">
        <v>0</v>
      </c>
    </row>
    <row r="52" spans="2:8" s="189" customFormat="1" x14ac:dyDescent="0.2">
      <c r="B52" s="222"/>
      <c r="C52" s="238">
        <v>2017</v>
      </c>
      <c r="D52" s="223">
        <f t="shared" si="0"/>
        <v>0</v>
      </c>
      <c r="E52" s="223">
        <v>0</v>
      </c>
      <c r="F52" s="223">
        <v>0</v>
      </c>
      <c r="G52" s="223">
        <v>0</v>
      </c>
      <c r="H52" s="224">
        <v>0</v>
      </c>
    </row>
    <row r="53" spans="2:8" s="188" customFormat="1" x14ac:dyDescent="0.2">
      <c r="B53" s="218" t="s">
        <v>61</v>
      </c>
      <c r="C53" s="237">
        <v>2018</v>
      </c>
      <c r="D53" s="219">
        <f t="shared" si="0"/>
        <v>68.5</v>
      </c>
      <c r="E53" s="220">
        <v>0</v>
      </c>
      <c r="F53" s="220">
        <v>68.5</v>
      </c>
      <c r="G53" s="220">
        <v>68.5</v>
      </c>
      <c r="H53" s="221">
        <v>0</v>
      </c>
    </row>
    <row r="54" spans="2:8" s="189" customFormat="1" x14ac:dyDescent="0.2">
      <c r="B54" s="222"/>
      <c r="C54" s="238">
        <v>2017</v>
      </c>
      <c r="D54" s="223">
        <f t="shared" si="0"/>
        <v>7.8</v>
      </c>
      <c r="E54" s="223">
        <v>0</v>
      </c>
      <c r="F54" s="223">
        <v>5</v>
      </c>
      <c r="G54" s="223">
        <v>5</v>
      </c>
      <c r="H54" s="224">
        <v>2.8</v>
      </c>
    </row>
    <row r="55" spans="2:8" s="188" customFormat="1" x14ac:dyDescent="0.2">
      <c r="B55" s="218" t="s">
        <v>62</v>
      </c>
      <c r="C55" s="237">
        <v>2018</v>
      </c>
      <c r="D55" s="219">
        <f t="shared" si="0"/>
        <v>0</v>
      </c>
      <c r="E55" s="220">
        <v>0</v>
      </c>
      <c r="F55" s="220">
        <v>0</v>
      </c>
      <c r="G55" s="220">
        <v>0</v>
      </c>
      <c r="H55" s="221">
        <v>0</v>
      </c>
    </row>
    <row r="56" spans="2:8" s="189" customFormat="1" x14ac:dyDescent="0.2">
      <c r="B56" s="222"/>
      <c r="C56" s="238">
        <v>2017</v>
      </c>
      <c r="D56" s="223">
        <f t="shared" si="0"/>
        <v>0</v>
      </c>
      <c r="E56" s="223">
        <v>0</v>
      </c>
      <c r="F56" s="223">
        <v>0</v>
      </c>
      <c r="G56" s="223">
        <v>0</v>
      </c>
      <c r="H56" s="224">
        <v>0</v>
      </c>
    </row>
    <row r="57" spans="2:8" s="188" customFormat="1" x14ac:dyDescent="0.2">
      <c r="B57" s="218" t="s">
        <v>63</v>
      </c>
      <c r="C57" s="237">
        <v>2018</v>
      </c>
      <c r="D57" s="219">
        <f t="shared" si="0"/>
        <v>0</v>
      </c>
      <c r="E57" s="220">
        <v>0</v>
      </c>
      <c r="F57" s="220">
        <v>0</v>
      </c>
      <c r="G57" s="220">
        <v>0</v>
      </c>
      <c r="H57" s="221">
        <v>0</v>
      </c>
    </row>
    <row r="58" spans="2:8" s="189" customFormat="1" x14ac:dyDescent="0.2">
      <c r="B58" s="222"/>
      <c r="C58" s="238">
        <v>2017</v>
      </c>
      <c r="D58" s="223">
        <f t="shared" si="0"/>
        <v>0</v>
      </c>
      <c r="E58" s="223">
        <v>0</v>
      </c>
      <c r="F58" s="223">
        <v>0</v>
      </c>
      <c r="G58" s="223">
        <v>0</v>
      </c>
      <c r="H58" s="224">
        <v>0</v>
      </c>
    </row>
    <row r="59" spans="2:8" s="188" customFormat="1" x14ac:dyDescent="0.2">
      <c r="B59" s="218" t="s">
        <v>64</v>
      </c>
      <c r="C59" s="237">
        <v>2018</v>
      </c>
      <c r="D59" s="219">
        <f t="shared" si="0"/>
        <v>0</v>
      </c>
      <c r="E59" s="220">
        <v>0</v>
      </c>
      <c r="F59" s="220">
        <v>0</v>
      </c>
      <c r="G59" s="220">
        <v>0</v>
      </c>
      <c r="H59" s="221">
        <v>0</v>
      </c>
    </row>
    <row r="60" spans="2:8" s="189" customFormat="1" x14ac:dyDescent="0.2">
      <c r="B60" s="222"/>
      <c r="C60" s="238">
        <v>2017</v>
      </c>
      <c r="D60" s="223">
        <f t="shared" si="0"/>
        <v>0</v>
      </c>
      <c r="E60" s="223">
        <v>0</v>
      </c>
      <c r="F60" s="223">
        <v>0</v>
      </c>
      <c r="G60" s="223">
        <v>0</v>
      </c>
      <c r="H60" s="224">
        <v>0</v>
      </c>
    </row>
    <row r="61" spans="2:8" s="188" customFormat="1" x14ac:dyDescent="0.2">
      <c r="B61" s="218" t="s">
        <v>65</v>
      </c>
      <c r="C61" s="237">
        <v>2018</v>
      </c>
      <c r="D61" s="219">
        <f t="shared" si="0"/>
        <v>0</v>
      </c>
      <c r="E61" s="220">
        <v>0</v>
      </c>
      <c r="F61" s="220">
        <v>0</v>
      </c>
      <c r="G61" s="220">
        <v>0</v>
      </c>
      <c r="H61" s="221">
        <v>0</v>
      </c>
    </row>
    <row r="62" spans="2:8" s="189" customFormat="1" x14ac:dyDescent="0.2">
      <c r="B62" s="222"/>
      <c r="C62" s="238">
        <v>2017</v>
      </c>
      <c r="D62" s="223">
        <f t="shared" si="0"/>
        <v>0</v>
      </c>
      <c r="E62" s="223">
        <v>0</v>
      </c>
      <c r="F62" s="223">
        <v>0</v>
      </c>
      <c r="G62" s="223">
        <v>0</v>
      </c>
      <c r="H62" s="224">
        <v>0</v>
      </c>
    </row>
    <row r="63" spans="2:8" s="188" customFormat="1" x14ac:dyDescent="0.2">
      <c r="B63" s="218" t="s">
        <v>66</v>
      </c>
      <c r="C63" s="237">
        <v>2018</v>
      </c>
      <c r="D63" s="219">
        <f t="shared" si="0"/>
        <v>0</v>
      </c>
      <c r="E63" s="220">
        <v>0</v>
      </c>
      <c r="F63" s="220">
        <v>0</v>
      </c>
      <c r="G63" s="220">
        <v>0</v>
      </c>
      <c r="H63" s="221">
        <v>0</v>
      </c>
    </row>
    <row r="64" spans="2:8" s="189" customFormat="1" x14ac:dyDescent="0.2">
      <c r="B64" s="222"/>
      <c r="C64" s="238">
        <v>2017</v>
      </c>
      <c r="D64" s="223">
        <f t="shared" si="0"/>
        <v>25</v>
      </c>
      <c r="E64" s="223">
        <v>0</v>
      </c>
      <c r="F64" s="223">
        <v>0</v>
      </c>
      <c r="G64" s="223">
        <v>0</v>
      </c>
      <c r="H64" s="224">
        <v>25</v>
      </c>
    </row>
    <row r="65" spans="2:8" s="188" customFormat="1" x14ac:dyDescent="0.2">
      <c r="B65" s="218" t="s">
        <v>67</v>
      </c>
      <c r="C65" s="237">
        <v>2018</v>
      </c>
      <c r="D65" s="219">
        <f t="shared" si="0"/>
        <v>0</v>
      </c>
      <c r="E65" s="220">
        <v>0</v>
      </c>
      <c r="F65" s="220">
        <v>0</v>
      </c>
      <c r="G65" s="220">
        <v>0</v>
      </c>
      <c r="H65" s="221">
        <v>0</v>
      </c>
    </row>
    <row r="66" spans="2:8" s="189" customFormat="1" x14ac:dyDescent="0.2">
      <c r="B66" s="222"/>
      <c r="C66" s="238">
        <v>2017</v>
      </c>
      <c r="D66" s="223">
        <f t="shared" si="0"/>
        <v>0</v>
      </c>
      <c r="E66" s="223">
        <v>0</v>
      </c>
      <c r="F66" s="223">
        <v>0</v>
      </c>
      <c r="G66" s="223">
        <v>0</v>
      </c>
      <c r="H66" s="224">
        <v>0</v>
      </c>
    </row>
    <row r="67" spans="2:8" s="188" customFormat="1" x14ac:dyDescent="0.2">
      <c r="B67" s="218" t="s">
        <v>68</v>
      </c>
      <c r="C67" s="237">
        <v>2018</v>
      </c>
      <c r="D67" s="219">
        <f t="shared" si="0"/>
        <v>0</v>
      </c>
      <c r="E67" s="220">
        <v>0</v>
      </c>
      <c r="F67" s="220">
        <v>0</v>
      </c>
      <c r="G67" s="220">
        <v>0</v>
      </c>
      <c r="H67" s="221">
        <v>0</v>
      </c>
    </row>
    <row r="68" spans="2:8" s="189" customFormat="1" x14ac:dyDescent="0.2">
      <c r="B68" s="222"/>
      <c r="C68" s="238">
        <v>2017</v>
      </c>
      <c r="D68" s="223">
        <f t="shared" si="0"/>
        <v>0</v>
      </c>
      <c r="E68" s="223">
        <v>0</v>
      </c>
      <c r="F68" s="223">
        <v>0</v>
      </c>
      <c r="G68" s="223">
        <v>0</v>
      </c>
      <c r="H68" s="224">
        <v>0</v>
      </c>
    </row>
    <row r="69" spans="2:8" s="188" customFormat="1" x14ac:dyDescent="0.2">
      <c r="B69" s="218" t="s">
        <v>69</v>
      </c>
      <c r="C69" s="237">
        <v>2018</v>
      </c>
      <c r="D69" s="219">
        <f t="shared" si="0"/>
        <v>0</v>
      </c>
      <c r="E69" s="220">
        <v>0</v>
      </c>
      <c r="F69" s="220">
        <v>0</v>
      </c>
      <c r="G69" s="220">
        <v>0</v>
      </c>
      <c r="H69" s="221">
        <v>0</v>
      </c>
    </row>
    <row r="70" spans="2:8" s="189" customFormat="1" x14ac:dyDescent="0.2">
      <c r="B70" s="222"/>
      <c r="C70" s="238">
        <v>2017</v>
      </c>
      <c r="D70" s="223">
        <f t="shared" si="0"/>
        <v>0</v>
      </c>
      <c r="E70" s="223">
        <v>0</v>
      </c>
      <c r="F70" s="223">
        <v>0</v>
      </c>
      <c r="G70" s="223">
        <v>0</v>
      </c>
      <c r="H70" s="224">
        <v>0</v>
      </c>
    </row>
    <row r="71" spans="2:8" s="188" customFormat="1" x14ac:dyDescent="0.2">
      <c r="B71" s="218" t="s">
        <v>70</v>
      </c>
      <c r="C71" s="237">
        <v>2018</v>
      </c>
      <c r="D71" s="219">
        <f t="shared" si="0"/>
        <v>0</v>
      </c>
      <c r="E71" s="220">
        <v>0</v>
      </c>
      <c r="F71" s="220">
        <v>0</v>
      </c>
      <c r="G71" s="220">
        <v>0</v>
      </c>
      <c r="H71" s="221">
        <v>0</v>
      </c>
    </row>
    <row r="72" spans="2:8" s="189" customFormat="1" x14ac:dyDescent="0.2">
      <c r="B72" s="222"/>
      <c r="C72" s="238">
        <v>2017</v>
      </c>
      <c r="D72" s="223">
        <f t="shared" si="0"/>
        <v>0</v>
      </c>
      <c r="E72" s="223">
        <v>0</v>
      </c>
      <c r="F72" s="223">
        <v>0</v>
      </c>
      <c r="G72" s="223">
        <v>0</v>
      </c>
      <c r="H72" s="224">
        <v>0</v>
      </c>
    </row>
    <row r="73" spans="2:8" s="188" customFormat="1" x14ac:dyDescent="0.2">
      <c r="B73" s="218" t="s">
        <v>71</v>
      </c>
      <c r="C73" s="237">
        <v>2018</v>
      </c>
      <c r="D73" s="219">
        <f t="shared" si="0"/>
        <v>0</v>
      </c>
      <c r="E73" s="220">
        <v>0</v>
      </c>
      <c r="F73" s="220">
        <v>0</v>
      </c>
      <c r="G73" s="220">
        <v>0</v>
      </c>
      <c r="H73" s="221">
        <v>0</v>
      </c>
    </row>
    <row r="74" spans="2:8" s="189" customFormat="1" x14ac:dyDescent="0.2">
      <c r="B74" s="222"/>
      <c r="C74" s="238">
        <v>2017</v>
      </c>
      <c r="D74" s="223">
        <f t="shared" si="0"/>
        <v>0</v>
      </c>
      <c r="E74" s="223">
        <v>0</v>
      </c>
      <c r="F74" s="223">
        <v>0</v>
      </c>
      <c r="G74" s="223">
        <v>0</v>
      </c>
      <c r="H74" s="224">
        <v>0</v>
      </c>
    </row>
    <row r="75" spans="2:8" s="188" customFormat="1" x14ac:dyDescent="0.2">
      <c r="B75" s="218" t="s">
        <v>72</v>
      </c>
      <c r="C75" s="237">
        <v>2018</v>
      </c>
      <c r="D75" s="219">
        <f t="shared" si="0"/>
        <v>0</v>
      </c>
      <c r="E75" s="220">
        <v>0</v>
      </c>
      <c r="F75" s="220">
        <v>0</v>
      </c>
      <c r="G75" s="220">
        <v>0</v>
      </c>
      <c r="H75" s="221">
        <v>0</v>
      </c>
    </row>
    <row r="76" spans="2:8" s="189" customFormat="1" x14ac:dyDescent="0.2">
      <c r="B76" s="222"/>
      <c r="C76" s="238">
        <v>2017</v>
      </c>
      <c r="D76" s="223">
        <f t="shared" si="0"/>
        <v>7.5</v>
      </c>
      <c r="E76" s="223">
        <v>0</v>
      </c>
      <c r="F76" s="223">
        <v>0</v>
      </c>
      <c r="G76" s="223">
        <v>0</v>
      </c>
      <c r="H76" s="224">
        <v>7.5</v>
      </c>
    </row>
    <row r="77" spans="2:8" s="188" customFormat="1" x14ac:dyDescent="0.2">
      <c r="B77" s="218" t="s">
        <v>73</v>
      </c>
      <c r="C77" s="237">
        <v>2018</v>
      </c>
      <c r="D77" s="219">
        <f t="shared" si="0"/>
        <v>25</v>
      </c>
      <c r="E77" s="220">
        <v>0</v>
      </c>
      <c r="F77" s="220">
        <v>0</v>
      </c>
      <c r="G77" s="220">
        <v>0</v>
      </c>
      <c r="H77" s="221">
        <v>25</v>
      </c>
    </row>
    <row r="78" spans="2:8" s="189" customFormat="1" x14ac:dyDescent="0.2">
      <c r="B78" s="222"/>
      <c r="C78" s="238">
        <v>2017</v>
      </c>
      <c r="D78" s="223">
        <f t="shared" si="0"/>
        <v>0</v>
      </c>
      <c r="E78" s="223">
        <v>0</v>
      </c>
      <c r="F78" s="223">
        <v>0</v>
      </c>
      <c r="G78" s="223">
        <v>0</v>
      </c>
      <c r="H78" s="224">
        <v>0</v>
      </c>
    </row>
    <row r="79" spans="2:8" s="188" customFormat="1" x14ac:dyDescent="0.2">
      <c r="B79" s="218" t="s">
        <v>74</v>
      </c>
      <c r="C79" s="237">
        <v>2018</v>
      </c>
      <c r="D79" s="219">
        <f t="shared" si="0"/>
        <v>41.1</v>
      </c>
      <c r="E79" s="220">
        <v>0</v>
      </c>
      <c r="F79" s="220">
        <v>0</v>
      </c>
      <c r="G79" s="220">
        <v>0</v>
      </c>
      <c r="H79" s="221">
        <v>41.1</v>
      </c>
    </row>
    <row r="80" spans="2:8" s="189" customFormat="1" x14ac:dyDescent="0.2">
      <c r="B80" s="222"/>
      <c r="C80" s="238">
        <v>2017</v>
      </c>
      <c r="D80" s="223">
        <f t="shared" si="0"/>
        <v>0</v>
      </c>
      <c r="E80" s="223">
        <v>0</v>
      </c>
      <c r="F80" s="223">
        <v>0</v>
      </c>
      <c r="G80" s="223">
        <v>0</v>
      </c>
      <c r="H80" s="224">
        <v>0</v>
      </c>
    </row>
    <row r="81" spans="2:8" s="188" customFormat="1" x14ac:dyDescent="0.2">
      <c r="B81" s="218" t="s">
        <v>75</v>
      </c>
      <c r="C81" s="237">
        <v>2018</v>
      </c>
      <c r="D81" s="219">
        <f t="shared" si="0"/>
        <v>0</v>
      </c>
      <c r="E81" s="220">
        <v>0</v>
      </c>
      <c r="F81" s="220">
        <v>0</v>
      </c>
      <c r="G81" s="220">
        <v>0</v>
      </c>
      <c r="H81" s="221">
        <v>0</v>
      </c>
    </row>
    <row r="82" spans="2:8" s="189" customFormat="1" x14ac:dyDescent="0.2">
      <c r="B82" s="222"/>
      <c r="C82" s="238">
        <v>2017</v>
      </c>
      <c r="D82" s="223">
        <f t="shared" si="0"/>
        <v>0</v>
      </c>
      <c r="E82" s="223">
        <v>0</v>
      </c>
      <c r="F82" s="223">
        <v>0</v>
      </c>
      <c r="G82" s="223">
        <v>0</v>
      </c>
      <c r="H82" s="224">
        <v>0</v>
      </c>
    </row>
    <row r="83" spans="2:8" s="188" customFormat="1" x14ac:dyDescent="0.2">
      <c r="B83" s="218" t="s">
        <v>76</v>
      </c>
      <c r="C83" s="237">
        <v>2018</v>
      </c>
      <c r="D83" s="219">
        <f t="shared" si="0"/>
        <v>149</v>
      </c>
      <c r="E83" s="220">
        <v>0</v>
      </c>
      <c r="F83" s="220">
        <v>0</v>
      </c>
      <c r="G83" s="220">
        <v>0</v>
      </c>
      <c r="H83" s="221">
        <v>149</v>
      </c>
    </row>
    <row r="84" spans="2:8" s="189" customFormat="1" x14ac:dyDescent="0.2">
      <c r="B84" s="222"/>
      <c r="C84" s="238">
        <v>2017</v>
      </c>
      <c r="D84" s="223">
        <f t="shared" si="0"/>
        <v>149</v>
      </c>
      <c r="E84" s="223">
        <v>0</v>
      </c>
      <c r="F84" s="223">
        <v>0</v>
      </c>
      <c r="G84" s="223">
        <v>0</v>
      </c>
      <c r="H84" s="224">
        <v>149</v>
      </c>
    </row>
    <row r="85" spans="2:8" s="188" customFormat="1" x14ac:dyDescent="0.2">
      <c r="B85" s="218" t="s">
        <v>77</v>
      </c>
      <c r="C85" s="237">
        <v>2018</v>
      </c>
      <c r="D85" s="219">
        <f t="shared" si="0"/>
        <v>0</v>
      </c>
      <c r="E85" s="220">
        <v>0</v>
      </c>
      <c r="F85" s="220">
        <v>0</v>
      </c>
      <c r="G85" s="220">
        <v>0</v>
      </c>
      <c r="H85" s="221">
        <v>0</v>
      </c>
    </row>
    <row r="86" spans="2:8" s="189" customFormat="1" x14ac:dyDescent="0.2">
      <c r="B86" s="222"/>
      <c r="C86" s="238">
        <v>2017</v>
      </c>
      <c r="D86" s="223">
        <f t="shared" si="0"/>
        <v>0</v>
      </c>
      <c r="E86" s="223">
        <v>0</v>
      </c>
      <c r="F86" s="223">
        <v>0</v>
      </c>
      <c r="G86" s="223">
        <v>0</v>
      </c>
      <c r="H86" s="224">
        <v>0</v>
      </c>
    </row>
    <row r="87" spans="2:8" s="188" customFormat="1" x14ac:dyDescent="0.2">
      <c r="B87" s="218" t="s">
        <v>78</v>
      </c>
      <c r="C87" s="237">
        <v>2018</v>
      </c>
      <c r="D87" s="219">
        <f t="shared" si="0"/>
        <v>0</v>
      </c>
      <c r="E87" s="220">
        <v>0</v>
      </c>
      <c r="F87" s="220">
        <v>0</v>
      </c>
      <c r="G87" s="220">
        <v>0</v>
      </c>
      <c r="H87" s="221">
        <v>0</v>
      </c>
    </row>
    <row r="88" spans="2:8" s="189" customFormat="1" x14ac:dyDescent="0.2">
      <c r="B88" s="222"/>
      <c r="C88" s="238">
        <v>2017</v>
      </c>
      <c r="D88" s="223">
        <f t="shared" ref="D88:D98" si="1">E88+F88+H88</f>
        <v>0</v>
      </c>
      <c r="E88" s="223">
        <v>0</v>
      </c>
      <c r="F88" s="223">
        <v>0</v>
      </c>
      <c r="G88" s="223">
        <v>0</v>
      </c>
      <c r="H88" s="224">
        <v>0</v>
      </c>
    </row>
    <row r="89" spans="2:8" s="188" customFormat="1" x14ac:dyDescent="0.2">
      <c r="B89" s="218" t="s">
        <v>79</v>
      </c>
      <c r="C89" s="237">
        <v>2018</v>
      </c>
      <c r="D89" s="219">
        <f t="shared" si="1"/>
        <v>0</v>
      </c>
      <c r="E89" s="220">
        <v>0</v>
      </c>
      <c r="F89" s="220">
        <v>0</v>
      </c>
      <c r="G89" s="220">
        <v>0</v>
      </c>
      <c r="H89" s="221">
        <v>0</v>
      </c>
    </row>
    <row r="90" spans="2:8" s="189" customFormat="1" x14ac:dyDescent="0.2">
      <c r="B90" s="222"/>
      <c r="C90" s="238">
        <v>2017</v>
      </c>
      <c r="D90" s="223">
        <f t="shared" si="1"/>
        <v>0</v>
      </c>
      <c r="E90" s="223">
        <v>0</v>
      </c>
      <c r="F90" s="223">
        <v>0</v>
      </c>
      <c r="G90" s="223">
        <v>0</v>
      </c>
      <c r="H90" s="224">
        <v>0</v>
      </c>
    </row>
    <row r="91" spans="2:8" s="188" customFormat="1" x14ac:dyDescent="0.2">
      <c r="B91" s="218" t="s">
        <v>80</v>
      </c>
      <c r="C91" s="237">
        <v>2018</v>
      </c>
      <c r="D91" s="219">
        <f t="shared" si="1"/>
        <v>0</v>
      </c>
      <c r="E91" s="220">
        <v>0</v>
      </c>
      <c r="F91" s="220">
        <v>0</v>
      </c>
      <c r="G91" s="220">
        <v>0</v>
      </c>
      <c r="H91" s="221">
        <v>0</v>
      </c>
    </row>
    <row r="92" spans="2:8" s="189" customFormat="1" x14ac:dyDescent="0.2">
      <c r="B92" s="222"/>
      <c r="C92" s="238">
        <v>2017</v>
      </c>
      <c r="D92" s="223">
        <f t="shared" si="1"/>
        <v>0</v>
      </c>
      <c r="E92" s="223">
        <v>0</v>
      </c>
      <c r="F92" s="223">
        <v>0</v>
      </c>
      <c r="G92" s="223">
        <v>0</v>
      </c>
      <c r="H92" s="224">
        <v>0</v>
      </c>
    </row>
    <row r="93" spans="2:8" s="188" customFormat="1" x14ac:dyDescent="0.2">
      <c r="B93" s="218" t="s">
        <v>81</v>
      </c>
      <c r="C93" s="237">
        <v>2018</v>
      </c>
      <c r="D93" s="219">
        <f t="shared" si="1"/>
        <v>0</v>
      </c>
      <c r="E93" s="220">
        <v>0</v>
      </c>
      <c r="F93" s="220">
        <v>0</v>
      </c>
      <c r="G93" s="220">
        <v>0</v>
      </c>
      <c r="H93" s="221">
        <v>0</v>
      </c>
    </row>
    <row r="94" spans="2:8" s="189" customFormat="1" x14ac:dyDescent="0.2">
      <c r="B94" s="222"/>
      <c r="C94" s="238">
        <v>2017</v>
      </c>
      <c r="D94" s="223">
        <f t="shared" si="1"/>
        <v>0</v>
      </c>
      <c r="E94" s="223">
        <v>0</v>
      </c>
      <c r="F94" s="223">
        <v>0</v>
      </c>
      <c r="G94" s="223">
        <v>0</v>
      </c>
      <c r="H94" s="224">
        <v>0</v>
      </c>
    </row>
    <row r="95" spans="2:8" s="188" customFormat="1" x14ac:dyDescent="0.2">
      <c r="B95" s="218" t="s">
        <v>82</v>
      </c>
      <c r="C95" s="237">
        <v>2018</v>
      </c>
      <c r="D95" s="219">
        <f t="shared" si="1"/>
        <v>257.7</v>
      </c>
      <c r="E95" s="220">
        <v>0</v>
      </c>
      <c r="F95" s="220">
        <v>257.7</v>
      </c>
      <c r="G95" s="220">
        <v>257.7</v>
      </c>
      <c r="H95" s="221">
        <v>0</v>
      </c>
    </row>
    <row r="96" spans="2:8" s="189" customFormat="1" x14ac:dyDescent="0.2">
      <c r="B96" s="222"/>
      <c r="C96" s="238">
        <v>2017</v>
      </c>
      <c r="D96" s="223">
        <f t="shared" si="1"/>
        <v>29.7</v>
      </c>
      <c r="E96" s="223">
        <v>0</v>
      </c>
      <c r="F96" s="223">
        <v>29.7</v>
      </c>
      <c r="G96" s="223">
        <v>29.7</v>
      </c>
      <c r="H96" s="224">
        <v>0</v>
      </c>
    </row>
    <row r="97" spans="2:8" s="188" customFormat="1" x14ac:dyDescent="0.2">
      <c r="B97" s="218" t="s">
        <v>83</v>
      </c>
      <c r="C97" s="237">
        <v>2018</v>
      </c>
      <c r="D97" s="219">
        <f t="shared" si="1"/>
        <v>0</v>
      </c>
      <c r="E97" s="220">
        <v>0</v>
      </c>
      <c r="F97" s="220">
        <v>0</v>
      </c>
      <c r="G97" s="220">
        <v>0</v>
      </c>
      <c r="H97" s="221">
        <v>0</v>
      </c>
    </row>
    <row r="98" spans="2:8" s="189" customFormat="1" x14ac:dyDescent="0.2">
      <c r="B98" s="222"/>
      <c r="C98" s="238">
        <v>2017</v>
      </c>
      <c r="D98" s="223">
        <f t="shared" si="1"/>
        <v>127.2</v>
      </c>
      <c r="E98" s="223">
        <v>0</v>
      </c>
      <c r="F98" s="223">
        <v>127.2</v>
      </c>
      <c r="G98" s="223">
        <v>127.2</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2018</v>
      </c>
      <c r="D23" s="230">
        <f>SUM(E23:G23)</f>
        <v>0</v>
      </c>
      <c r="E23" s="231">
        <v>0</v>
      </c>
      <c r="F23" s="231">
        <v>0</v>
      </c>
      <c r="G23" s="232">
        <v>0</v>
      </c>
    </row>
    <row r="24" spans="2:7" s="189" customFormat="1" x14ac:dyDescent="0.2">
      <c r="B24" s="233"/>
      <c r="C24" s="238">
        <v>2017</v>
      </c>
      <c r="D24" s="234">
        <f t="shared" ref="D24:D87" si="0">SUM(E24:G24)</f>
        <v>0</v>
      </c>
      <c r="E24" s="234">
        <v>0</v>
      </c>
      <c r="F24" s="234">
        <v>0</v>
      </c>
      <c r="G24" s="235">
        <v>0</v>
      </c>
    </row>
    <row r="25" spans="2:7" s="188" customFormat="1" x14ac:dyDescent="0.2">
      <c r="B25" s="229" t="s">
        <v>47</v>
      </c>
      <c r="C25" s="237">
        <v>2018</v>
      </c>
      <c r="D25" s="230">
        <f t="shared" si="0"/>
        <v>0</v>
      </c>
      <c r="E25" s="231">
        <v>0</v>
      </c>
      <c r="F25" s="231">
        <v>0</v>
      </c>
      <c r="G25" s="232">
        <v>0</v>
      </c>
    </row>
    <row r="26" spans="2:7" s="189" customFormat="1" x14ac:dyDescent="0.2">
      <c r="B26" s="233"/>
      <c r="C26" s="238">
        <v>2017</v>
      </c>
      <c r="D26" s="234">
        <f t="shared" si="0"/>
        <v>0</v>
      </c>
      <c r="E26" s="234">
        <v>0</v>
      </c>
      <c r="F26" s="234">
        <v>0</v>
      </c>
      <c r="G26" s="235">
        <v>0</v>
      </c>
    </row>
    <row r="27" spans="2:7" s="188" customFormat="1" x14ac:dyDescent="0.2">
      <c r="B27" s="229" t="s">
        <v>48</v>
      </c>
      <c r="C27" s="237">
        <v>2018</v>
      </c>
      <c r="D27" s="230">
        <f t="shared" si="0"/>
        <v>0</v>
      </c>
      <c r="E27" s="231">
        <v>0</v>
      </c>
      <c r="F27" s="231">
        <v>0</v>
      </c>
      <c r="G27" s="232">
        <v>0</v>
      </c>
    </row>
    <row r="28" spans="2:7" s="189" customFormat="1" x14ac:dyDescent="0.2">
      <c r="B28" s="233"/>
      <c r="C28" s="238">
        <v>2017</v>
      </c>
      <c r="D28" s="234">
        <f t="shared" si="0"/>
        <v>0</v>
      </c>
      <c r="E28" s="234">
        <v>0</v>
      </c>
      <c r="F28" s="234">
        <v>0</v>
      </c>
      <c r="G28" s="235">
        <v>0</v>
      </c>
    </row>
    <row r="29" spans="2:7" s="188" customFormat="1" x14ac:dyDescent="0.2">
      <c r="B29" s="229" t="s">
        <v>49</v>
      </c>
      <c r="C29" s="237">
        <v>2018</v>
      </c>
      <c r="D29" s="230">
        <f t="shared" si="0"/>
        <v>0</v>
      </c>
      <c r="E29" s="231">
        <v>0</v>
      </c>
      <c r="F29" s="231">
        <v>0</v>
      </c>
      <c r="G29" s="232">
        <v>0</v>
      </c>
    </row>
    <row r="30" spans="2:7" s="189" customFormat="1" x14ac:dyDescent="0.2">
      <c r="B30" s="233"/>
      <c r="C30" s="238">
        <v>2017</v>
      </c>
      <c r="D30" s="234">
        <f t="shared" si="0"/>
        <v>0</v>
      </c>
      <c r="E30" s="234">
        <v>0</v>
      </c>
      <c r="F30" s="234">
        <v>0</v>
      </c>
      <c r="G30" s="235">
        <v>0</v>
      </c>
    </row>
    <row r="31" spans="2:7" s="188" customFormat="1" x14ac:dyDescent="0.2">
      <c r="B31" s="229" t="s">
        <v>50</v>
      </c>
      <c r="C31" s="237">
        <v>2018</v>
      </c>
      <c r="D31" s="230">
        <f t="shared" si="0"/>
        <v>0</v>
      </c>
      <c r="E31" s="231">
        <v>0</v>
      </c>
      <c r="F31" s="231">
        <v>0</v>
      </c>
      <c r="G31" s="232">
        <v>0</v>
      </c>
    </row>
    <row r="32" spans="2:7" s="189" customFormat="1" x14ac:dyDescent="0.2">
      <c r="B32" s="233"/>
      <c r="C32" s="238">
        <v>2017</v>
      </c>
      <c r="D32" s="234">
        <f t="shared" si="0"/>
        <v>0</v>
      </c>
      <c r="E32" s="234">
        <v>0</v>
      </c>
      <c r="F32" s="234">
        <v>0</v>
      </c>
      <c r="G32" s="235">
        <v>0</v>
      </c>
    </row>
    <row r="33" spans="2:7" s="188" customFormat="1" x14ac:dyDescent="0.2">
      <c r="B33" s="229" t="s">
        <v>51</v>
      </c>
      <c r="C33" s="237">
        <v>2018</v>
      </c>
      <c r="D33" s="230">
        <f t="shared" si="0"/>
        <v>0</v>
      </c>
      <c r="E33" s="231">
        <v>0</v>
      </c>
      <c r="F33" s="231">
        <v>0</v>
      </c>
      <c r="G33" s="232">
        <v>0</v>
      </c>
    </row>
    <row r="34" spans="2:7" s="189" customFormat="1" x14ac:dyDescent="0.2">
      <c r="B34" s="233"/>
      <c r="C34" s="238">
        <v>2017</v>
      </c>
      <c r="D34" s="234">
        <f t="shared" si="0"/>
        <v>0</v>
      </c>
      <c r="E34" s="234">
        <v>0</v>
      </c>
      <c r="F34" s="234">
        <v>0</v>
      </c>
      <c r="G34" s="235">
        <v>0</v>
      </c>
    </row>
    <row r="35" spans="2:7" s="188" customFormat="1" x14ac:dyDescent="0.2">
      <c r="B35" s="229" t="s">
        <v>52</v>
      </c>
      <c r="C35" s="237">
        <v>2018</v>
      </c>
      <c r="D35" s="230">
        <f t="shared" si="0"/>
        <v>0</v>
      </c>
      <c r="E35" s="231">
        <v>0</v>
      </c>
      <c r="F35" s="231">
        <v>0</v>
      </c>
      <c r="G35" s="232">
        <v>0</v>
      </c>
    </row>
    <row r="36" spans="2:7" s="189" customFormat="1" x14ac:dyDescent="0.2">
      <c r="B36" s="233"/>
      <c r="C36" s="238">
        <v>2017</v>
      </c>
      <c r="D36" s="234">
        <f t="shared" si="0"/>
        <v>0</v>
      </c>
      <c r="E36" s="234">
        <v>0</v>
      </c>
      <c r="F36" s="234">
        <v>0</v>
      </c>
      <c r="G36" s="235">
        <v>0</v>
      </c>
    </row>
    <row r="37" spans="2:7" s="188" customFormat="1" x14ac:dyDescent="0.2">
      <c r="B37" s="229" t="s">
        <v>53</v>
      </c>
      <c r="C37" s="237">
        <v>2018</v>
      </c>
      <c r="D37" s="230">
        <f t="shared" si="0"/>
        <v>0</v>
      </c>
      <c r="E37" s="231">
        <v>0</v>
      </c>
      <c r="F37" s="231">
        <v>0</v>
      </c>
      <c r="G37" s="232">
        <v>0</v>
      </c>
    </row>
    <row r="38" spans="2:7" s="189" customFormat="1" x14ac:dyDescent="0.2">
      <c r="B38" s="233"/>
      <c r="C38" s="238">
        <v>2017</v>
      </c>
      <c r="D38" s="234">
        <f t="shared" si="0"/>
        <v>0</v>
      </c>
      <c r="E38" s="234">
        <v>0</v>
      </c>
      <c r="F38" s="234">
        <v>0</v>
      </c>
      <c r="G38" s="235">
        <v>0</v>
      </c>
    </row>
    <row r="39" spans="2:7" s="188" customFormat="1" x14ac:dyDescent="0.2">
      <c r="B39" s="229" t="s">
        <v>54</v>
      </c>
      <c r="C39" s="237">
        <v>2018</v>
      </c>
      <c r="D39" s="230">
        <f t="shared" si="0"/>
        <v>0</v>
      </c>
      <c r="E39" s="231">
        <v>0</v>
      </c>
      <c r="F39" s="231">
        <v>0</v>
      </c>
      <c r="G39" s="232">
        <v>0</v>
      </c>
    </row>
    <row r="40" spans="2:7" s="189" customFormat="1" x14ac:dyDescent="0.2">
      <c r="B40" s="233"/>
      <c r="C40" s="238">
        <v>2017</v>
      </c>
      <c r="D40" s="234">
        <f t="shared" si="0"/>
        <v>0</v>
      </c>
      <c r="E40" s="234">
        <v>0</v>
      </c>
      <c r="F40" s="234">
        <v>0</v>
      </c>
      <c r="G40" s="235">
        <v>0</v>
      </c>
    </row>
    <row r="41" spans="2:7" s="188" customFormat="1" x14ac:dyDescent="0.2">
      <c r="B41" s="229" t="s">
        <v>55</v>
      </c>
      <c r="C41" s="237">
        <v>2018</v>
      </c>
      <c r="D41" s="230">
        <f t="shared" si="0"/>
        <v>0</v>
      </c>
      <c r="E41" s="231">
        <v>0</v>
      </c>
      <c r="F41" s="231">
        <v>0</v>
      </c>
      <c r="G41" s="232">
        <v>0</v>
      </c>
    </row>
    <row r="42" spans="2:7" s="189" customFormat="1" x14ac:dyDescent="0.2">
      <c r="B42" s="233"/>
      <c r="C42" s="238">
        <v>2017</v>
      </c>
      <c r="D42" s="234">
        <f t="shared" si="0"/>
        <v>0</v>
      </c>
      <c r="E42" s="234">
        <v>0</v>
      </c>
      <c r="F42" s="234">
        <v>0</v>
      </c>
      <c r="G42" s="235">
        <v>0</v>
      </c>
    </row>
    <row r="43" spans="2:7" s="188" customFormat="1" x14ac:dyDescent="0.2">
      <c r="B43" s="229" t="s">
        <v>56</v>
      </c>
      <c r="C43" s="237">
        <v>2018</v>
      </c>
      <c r="D43" s="230">
        <f t="shared" si="0"/>
        <v>0</v>
      </c>
      <c r="E43" s="231">
        <v>0</v>
      </c>
      <c r="F43" s="231">
        <v>0</v>
      </c>
      <c r="G43" s="232">
        <v>0</v>
      </c>
    </row>
    <row r="44" spans="2:7" s="189" customFormat="1" x14ac:dyDescent="0.2">
      <c r="B44" s="233"/>
      <c r="C44" s="238">
        <v>2017</v>
      </c>
      <c r="D44" s="234">
        <f t="shared" si="0"/>
        <v>0</v>
      </c>
      <c r="E44" s="234">
        <v>0</v>
      </c>
      <c r="F44" s="234">
        <v>0</v>
      </c>
      <c r="G44" s="235">
        <v>0</v>
      </c>
    </row>
    <row r="45" spans="2:7" s="188" customFormat="1" x14ac:dyDescent="0.2">
      <c r="B45" s="229" t="s">
        <v>57</v>
      </c>
      <c r="C45" s="237">
        <v>2018</v>
      </c>
      <c r="D45" s="230">
        <f t="shared" si="0"/>
        <v>0</v>
      </c>
      <c r="E45" s="231">
        <v>0</v>
      </c>
      <c r="F45" s="231">
        <v>0</v>
      </c>
      <c r="G45" s="232">
        <v>0</v>
      </c>
    </row>
    <row r="46" spans="2:7" s="189" customFormat="1" x14ac:dyDescent="0.2">
      <c r="B46" s="233"/>
      <c r="C46" s="238">
        <v>2017</v>
      </c>
      <c r="D46" s="234">
        <f t="shared" si="0"/>
        <v>0</v>
      </c>
      <c r="E46" s="234">
        <v>0</v>
      </c>
      <c r="F46" s="234">
        <v>0</v>
      </c>
      <c r="G46" s="235">
        <v>0</v>
      </c>
    </row>
    <row r="47" spans="2:7" s="188" customFormat="1" x14ac:dyDescent="0.2">
      <c r="B47" s="229" t="s">
        <v>58</v>
      </c>
      <c r="C47" s="237">
        <v>2018</v>
      </c>
      <c r="D47" s="230">
        <f t="shared" si="0"/>
        <v>0</v>
      </c>
      <c r="E47" s="231">
        <v>0</v>
      </c>
      <c r="F47" s="231">
        <v>0</v>
      </c>
      <c r="G47" s="232">
        <v>0</v>
      </c>
    </row>
    <row r="48" spans="2:7" s="189" customFormat="1" x14ac:dyDescent="0.2">
      <c r="B48" s="233"/>
      <c r="C48" s="238">
        <v>2017</v>
      </c>
      <c r="D48" s="234">
        <f t="shared" si="0"/>
        <v>0</v>
      </c>
      <c r="E48" s="234">
        <v>0</v>
      </c>
      <c r="F48" s="234">
        <v>0</v>
      </c>
      <c r="G48" s="235">
        <v>0</v>
      </c>
    </row>
    <row r="49" spans="2:7" s="188" customFormat="1" x14ac:dyDescent="0.2">
      <c r="B49" s="229" t="s">
        <v>59</v>
      </c>
      <c r="C49" s="237">
        <v>2018</v>
      </c>
      <c r="D49" s="230">
        <f t="shared" si="0"/>
        <v>0</v>
      </c>
      <c r="E49" s="231">
        <v>0</v>
      </c>
      <c r="F49" s="231">
        <v>0</v>
      </c>
      <c r="G49" s="232">
        <v>0</v>
      </c>
    </row>
    <row r="50" spans="2:7" s="189" customFormat="1" x14ac:dyDescent="0.2">
      <c r="B50" s="233"/>
      <c r="C50" s="238">
        <v>2017</v>
      </c>
      <c r="D50" s="234">
        <f t="shared" si="0"/>
        <v>0</v>
      </c>
      <c r="E50" s="234">
        <v>0</v>
      </c>
      <c r="F50" s="234">
        <v>0</v>
      </c>
      <c r="G50" s="235">
        <v>0</v>
      </c>
    </row>
    <row r="51" spans="2:7" s="188" customFormat="1" x14ac:dyDescent="0.2">
      <c r="B51" s="229" t="s">
        <v>60</v>
      </c>
      <c r="C51" s="237">
        <v>2018</v>
      </c>
      <c r="D51" s="230">
        <f t="shared" si="0"/>
        <v>0</v>
      </c>
      <c r="E51" s="231">
        <v>0</v>
      </c>
      <c r="F51" s="231">
        <v>0</v>
      </c>
      <c r="G51" s="232">
        <v>0</v>
      </c>
    </row>
    <row r="52" spans="2:7" s="189" customFormat="1" x14ac:dyDescent="0.2">
      <c r="B52" s="233"/>
      <c r="C52" s="238">
        <v>2017</v>
      </c>
      <c r="D52" s="234">
        <f t="shared" si="0"/>
        <v>0</v>
      </c>
      <c r="E52" s="234">
        <v>0</v>
      </c>
      <c r="F52" s="234">
        <v>0</v>
      </c>
      <c r="G52" s="235">
        <v>0</v>
      </c>
    </row>
    <row r="53" spans="2:7" s="188" customFormat="1" x14ac:dyDescent="0.2">
      <c r="B53" s="229" t="s">
        <v>61</v>
      </c>
      <c r="C53" s="237">
        <v>2018</v>
      </c>
      <c r="D53" s="230">
        <f t="shared" si="0"/>
        <v>0</v>
      </c>
      <c r="E53" s="231">
        <v>0</v>
      </c>
      <c r="F53" s="231">
        <v>0</v>
      </c>
      <c r="G53" s="232">
        <v>0</v>
      </c>
    </row>
    <row r="54" spans="2:7" s="189" customFormat="1" x14ac:dyDescent="0.2">
      <c r="B54" s="233"/>
      <c r="C54" s="238">
        <v>2017</v>
      </c>
      <c r="D54" s="234">
        <f t="shared" si="0"/>
        <v>0</v>
      </c>
      <c r="E54" s="234">
        <v>0</v>
      </c>
      <c r="F54" s="234">
        <v>0</v>
      </c>
      <c r="G54" s="235">
        <v>0</v>
      </c>
    </row>
    <row r="55" spans="2:7" s="188" customFormat="1" x14ac:dyDescent="0.2">
      <c r="B55" s="229" t="s">
        <v>62</v>
      </c>
      <c r="C55" s="237">
        <v>2018</v>
      </c>
      <c r="D55" s="230">
        <f t="shared" si="0"/>
        <v>0</v>
      </c>
      <c r="E55" s="231">
        <v>0</v>
      </c>
      <c r="F55" s="231">
        <v>0</v>
      </c>
      <c r="G55" s="232">
        <v>0</v>
      </c>
    </row>
    <row r="56" spans="2:7" s="189" customFormat="1" x14ac:dyDescent="0.2">
      <c r="B56" s="233"/>
      <c r="C56" s="238">
        <v>2017</v>
      </c>
      <c r="D56" s="234">
        <f t="shared" si="0"/>
        <v>0</v>
      </c>
      <c r="E56" s="234">
        <v>0</v>
      </c>
      <c r="F56" s="234">
        <v>0</v>
      </c>
      <c r="G56" s="235">
        <v>0</v>
      </c>
    </row>
    <row r="57" spans="2:7" s="188" customFormat="1" x14ac:dyDescent="0.2">
      <c r="B57" s="229" t="s">
        <v>63</v>
      </c>
      <c r="C57" s="237">
        <v>2018</v>
      </c>
      <c r="D57" s="230">
        <f t="shared" si="0"/>
        <v>0</v>
      </c>
      <c r="E57" s="231">
        <v>0</v>
      </c>
      <c r="F57" s="231">
        <v>0</v>
      </c>
      <c r="G57" s="232">
        <v>0</v>
      </c>
    </row>
    <row r="58" spans="2:7" s="189" customFormat="1" x14ac:dyDescent="0.2">
      <c r="B58" s="233"/>
      <c r="C58" s="238">
        <v>2017</v>
      </c>
      <c r="D58" s="234">
        <f t="shared" si="0"/>
        <v>0</v>
      </c>
      <c r="E58" s="234">
        <v>0</v>
      </c>
      <c r="F58" s="234">
        <v>0</v>
      </c>
      <c r="G58" s="235">
        <v>0</v>
      </c>
    </row>
    <row r="59" spans="2:7" s="188" customFormat="1" x14ac:dyDescent="0.2">
      <c r="B59" s="229" t="s">
        <v>64</v>
      </c>
      <c r="C59" s="237">
        <v>2018</v>
      </c>
      <c r="D59" s="230">
        <f t="shared" si="0"/>
        <v>0</v>
      </c>
      <c r="E59" s="231">
        <v>0</v>
      </c>
      <c r="F59" s="231">
        <v>0</v>
      </c>
      <c r="G59" s="232">
        <v>0</v>
      </c>
    </row>
    <row r="60" spans="2:7" s="189" customFormat="1" x14ac:dyDescent="0.2">
      <c r="B60" s="233"/>
      <c r="C60" s="238">
        <v>2017</v>
      </c>
      <c r="D60" s="234">
        <f t="shared" si="0"/>
        <v>0</v>
      </c>
      <c r="E60" s="234">
        <v>0</v>
      </c>
      <c r="F60" s="234">
        <v>0</v>
      </c>
      <c r="G60" s="235">
        <v>0</v>
      </c>
    </row>
    <row r="61" spans="2:7" s="188" customFormat="1" x14ac:dyDescent="0.2">
      <c r="B61" s="229" t="s">
        <v>65</v>
      </c>
      <c r="C61" s="237">
        <v>2018</v>
      </c>
      <c r="D61" s="230">
        <f t="shared" si="0"/>
        <v>0</v>
      </c>
      <c r="E61" s="231">
        <v>0</v>
      </c>
      <c r="F61" s="231">
        <v>0</v>
      </c>
      <c r="G61" s="232">
        <v>0</v>
      </c>
    </row>
    <row r="62" spans="2:7" s="189" customFormat="1" x14ac:dyDescent="0.2">
      <c r="B62" s="233"/>
      <c r="C62" s="238">
        <v>2017</v>
      </c>
      <c r="D62" s="234">
        <f t="shared" si="0"/>
        <v>0</v>
      </c>
      <c r="E62" s="234">
        <v>0</v>
      </c>
      <c r="F62" s="234">
        <v>0</v>
      </c>
      <c r="G62" s="235">
        <v>0</v>
      </c>
    </row>
    <row r="63" spans="2:7" s="188" customFormat="1" x14ac:dyDescent="0.2">
      <c r="B63" s="229" t="s">
        <v>66</v>
      </c>
      <c r="C63" s="237">
        <v>2018</v>
      </c>
      <c r="D63" s="230">
        <f t="shared" si="0"/>
        <v>0</v>
      </c>
      <c r="E63" s="231">
        <v>0</v>
      </c>
      <c r="F63" s="231">
        <v>0</v>
      </c>
      <c r="G63" s="232">
        <v>0</v>
      </c>
    </row>
    <row r="64" spans="2:7" s="189" customFormat="1" x14ac:dyDescent="0.2">
      <c r="B64" s="233"/>
      <c r="C64" s="238">
        <v>2017</v>
      </c>
      <c r="D64" s="234">
        <f t="shared" si="0"/>
        <v>0</v>
      </c>
      <c r="E64" s="234">
        <v>0</v>
      </c>
      <c r="F64" s="234">
        <v>0</v>
      </c>
      <c r="G64" s="235">
        <v>0</v>
      </c>
    </row>
    <row r="65" spans="2:7" s="188" customFormat="1" x14ac:dyDescent="0.2">
      <c r="B65" s="229" t="s">
        <v>67</v>
      </c>
      <c r="C65" s="237">
        <v>2018</v>
      </c>
      <c r="D65" s="230">
        <f t="shared" si="0"/>
        <v>0</v>
      </c>
      <c r="E65" s="231">
        <v>0</v>
      </c>
      <c r="F65" s="231">
        <v>0</v>
      </c>
      <c r="G65" s="232">
        <v>0</v>
      </c>
    </row>
    <row r="66" spans="2:7" s="189" customFormat="1" x14ac:dyDescent="0.2">
      <c r="B66" s="233"/>
      <c r="C66" s="238">
        <v>2017</v>
      </c>
      <c r="D66" s="234">
        <f t="shared" si="0"/>
        <v>0</v>
      </c>
      <c r="E66" s="234">
        <v>0</v>
      </c>
      <c r="F66" s="234">
        <v>0</v>
      </c>
      <c r="G66" s="235">
        <v>0</v>
      </c>
    </row>
    <row r="67" spans="2:7" s="188" customFormat="1" x14ac:dyDescent="0.2">
      <c r="B67" s="229" t="s">
        <v>68</v>
      </c>
      <c r="C67" s="237">
        <v>2018</v>
      </c>
      <c r="D67" s="230">
        <f t="shared" si="0"/>
        <v>0</v>
      </c>
      <c r="E67" s="231">
        <v>0</v>
      </c>
      <c r="F67" s="231">
        <v>0</v>
      </c>
      <c r="G67" s="232">
        <v>0</v>
      </c>
    </row>
    <row r="68" spans="2:7" s="189" customFormat="1" x14ac:dyDescent="0.2">
      <c r="B68" s="233"/>
      <c r="C68" s="238">
        <v>2017</v>
      </c>
      <c r="D68" s="234">
        <f t="shared" si="0"/>
        <v>0</v>
      </c>
      <c r="E68" s="234">
        <v>0</v>
      </c>
      <c r="F68" s="234">
        <v>0</v>
      </c>
      <c r="G68" s="235">
        <v>0</v>
      </c>
    </row>
    <row r="69" spans="2:7" s="188" customFormat="1" x14ac:dyDescent="0.2">
      <c r="B69" s="229" t="s">
        <v>69</v>
      </c>
      <c r="C69" s="237">
        <v>2018</v>
      </c>
      <c r="D69" s="230">
        <f t="shared" si="0"/>
        <v>0</v>
      </c>
      <c r="E69" s="231">
        <v>0</v>
      </c>
      <c r="F69" s="231">
        <v>0</v>
      </c>
      <c r="G69" s="232">
        <v>0</v>
      </c>
    </row>
    <row r="70" spans="2:7" s="189" customFormat="1" x14ac:dyDescent="0.2">
      <c r="B70" s="233"/>
      <c r="C70" s="238">
        <v>2017</v>
      </c>
      <c r="D70" s="234">
        <f t="shared" si="0"/>
        <v>0</v>
      </c>
      <c r="E70" s="234">
        <v>0</v>
      </c>
      <c r="F70" s="234">
        <v>0</v>
      </c>
      <c r="G70" s="235">
        <v>0</v>
      </c>
    </row>
    <row r="71" spans="2:7" s="188" customFormat="1" x14ac:dyDescent="0.2">
      <c r="B71" s="229" t="s">
        <v>70</v>
      </c>
      <c r="C71" s="237">
        <v>2018</v>
      </c>
      <c r="D71" s="230">
        <f t="shared" si="0"/>
        <v>0</v>
      </c>
      <c r="E71" s="231">
        <v>0</v>
      </c>
      <c r="F71" s="231">
        <v>0</v>
      </c>
      <c r="G71" s="232">
        <v>0</v>
      </c>
    </row>
    <row r="72" spans="2:7" s="189" customFormat="1" x14ac:dyDescent="0.2">
      <c r="B72" s="233"/>
      <c r="C72" s="238">
        <v>2017</v>
      </c>
      <c r="D72" s="234">
        <f t="shared" si="0"/>
        <v>0</v>
      </c>
      <c r="E72" s="234">
        <v>0</v>
      </c>
      <c r="F72" s="234">
        <v>0</v>
      </c>
      <c r="G72" s="235">
        <v>0</v>
      </c>
    </row>
    <row r="73" spans="2:7" s="188" customFormat="1" x14ac:dyDescent="0.2">
      <c r="B73" s="229" t="s">
        <v>71</v>
      </c>
      <c r="C73" s="237">
        <v>2018</v>
      </c>
      <c r="D73" s="230">
        <f t="shared" si="0"/>
        <v>0</v>
      </c>
      <c r="E73" s="231">
        <v>0</v>
      </c>
      <c r="F73" s="231">
        <v>0</v>
      </c>
      <c r="G73" s="232">
        <v>0</v>
      </c>
    </row>
    <row r="74" spans="2:7" s="189" customFormat="1" x14ac:dyDescent="0.2">
      <c r="B74" s="233"/>
      <c r="C74" s="238">
        <v>2017</v>
      </c>
      <c r="D74" s="234">
        <f t="shared" si="0"/>
        <v>0</v>
      </c>
      <c r="E74" s="234">
        <v>0</v>
      </c>
      <c r="F74" s="234">
        <v>0</v>
      </c>
      <c r="G74" s="235">
        <v>0</v>
      </c>
    </row>
    <row r="75" spans="2:7" s="188" customFormat="1" x14ac:dyDescent="0.2">
      <c r="B75" s="229" t="s">
        <v>72</v>
      </c>
      <c r="C75" s="237">
        <v>2018</v>
      </c>
      <c r="D75" s="230">
        <f t="shared" si="0"/>
        <v>0</v>
      </c>
      <c r="E75" s="231">
        <v>0</v>
      </c>
      <c r="F75" s="231">
        <v>0</v>
      </c>
      <c r="G75" s="232">
        <v>0</v>
      </c>
    </row>
    <row r="76" spans="2:7" s="189" customFormat="1" x14ac:dyDescent="0.2">
      <c r="B76" s="233"/>
      <c r="C76" s="238">
        <v>2017</v>
      </c>
      <c r="D76" s="234">
        <f t="shared" si="0"/>
        <v>0</v>
      </c>
      <c r="E76" s="234">
        <v>0</v>
      </c>
      <c r="F76" s="234">
        <v>0</v>
      </c>
      <c r="G76" s="235">
        <v>0</v>
      </c>
    </row>
    <row r="77" spans="2:7" s="188" customFormat="1" x14ac:dyDescent="0.2">
      <c r="B77" s="229" t="s">
        <v>73</v>
      </c>
      <c r="C77" s="237">
        <v>2018</v>
      </c>
      <c r="D77" s="230">
        <f t="shared" si="0"/>
        <v>0</v>
      </c>
      <c r="E77" s="231">
        <v>0</v>
      </c>
      <c r="F77" s="231">
        <v>0</v>
      </c>
      <c r="G77" s="232">
        <v>0</v>
      </c>
    </row>
    <row r="78" spans="2:7" s="189" customFormat="1" x14ac:dyDescent="0.2">
      <c r="B78" s="233"/>
      <c r="C78" s="238">
        <v>2017</v>
      </c>
      <c r="D78" s="234">
        <f t="shared" si="0"/>
        <v>0</v>
      </c>
      <c r="E78" s="234">
        <v>0</v>
      </c>
      <c r="F78" s="234">
        <v>0</v>
      </c>
      <c r="G78" s="235">
        <v>0</v>
      </c>
    </row>
    <row r="79" spans="2:7" s="188" customFormat="1" x14ac:dyDescent="0.2">
      <c r="B79" s="229" t="s">
        <v>74</v>
      </c>
      <c r="C79" s="237">
        <v>2018</v>
      </c>
      <c r="D79" s="230">
        <f t="shared" si="0"/>
        <v>0</v>
      </c>
      <c r="E79" s="231">
        <v>0</v>
      </c>
      <c r="F79" s="231">
        <v>0</v>
      </c>
      <c r="G79" s="232">
        <v>0</v>
      </c>
    </row>
    <row r="80" spans="2:7" s="189" customFormat="1" x14ac:dyDescent="0.2">
      <c r="B80" s="233"/>
      <c r="C80" s="238">
        <v>2017</v>
      </c>
      <c r="D80" s="234">
        <f t="shared" si="0"/>
        <v>0</v>
      </c>
      <c r="E80" s="234">
        <v>0</v>
      </c>
      <c r="F80" s="234">
        <v>0</v>
      </c>
      <c r="G80" s="235">
        <v>0</v>
      </c>
    </row>
    <row r="81" spans="2:7" s="188" customFormat="1" x14ac:dyDescent="0.2">
      <c r="B81" s="229" t="s">
        <v>75</v>
      </c>
      <c r="C81" s="237">
        <v>2018</v>
      </c>
      <c r="D81" s="230">
        <f t="shared" si="0"/>
        <v>0</v>
      </c>
      <c r="E81" s="231">
        <v>0</v>
      </c>
      <c r="F81" s="231">
        <v>0</v>
      </c>
      <c r="G81" s="232">
        <v>0</v>
      </c>
    </row>
    <row r="82" spans="2:7" s="189" customFormat="1" x14ac:dyDescent="0.2">
      <c r="B82" s="233"/>
      <c r="C82" s="238">
        <v>2017</v>
      </c>
      <c r="D82" s="234">
        <f t="shared" si="0"/>
        <v>0</v>
      </c>
      <c r="E82" s="234">
        <v>0</v>
      </c>
      <c r="F82" s="234">
        <v>0</v>
      </c>
      <c r="G82" s="235">
        <v>0</v>
      </c>
    </row>
    <row r="83" spans="2:7" s="188" customFormat="1" x14ac:dyDescent="0.2">
      <c r="B83" s="229" t="s">
        <v>76</v>
      </c>
      <c r="C83" s="237">
        <v>2018</v>
      </c>
      <c r="D83" s="230">
        <f t="shared" si="0"/>
        <v>0</v>
      </c>
      <c r="E83" s="231">
        <v>0</v>
      </c>
      <c r="F83" s="231">
        <v>0</v>
      </c>
      <c r="G83" s="232">
        <v>0</v>
      </c>
    </row>
    <row r="84" spans="2:7" s="189" customFormat="1" x14ac:dyDescent="0.2">
      <c r="B84" s="233"/>
      <c r="C84" s="238">
        <v>2017</v>
      </c>
      <c r="D84" s="234">
        <f t="shared" si="0"/>
        <v>0</v>
      </c>
      <c r="E84" s="234">
        <v>0</v>
      </c>
      <c r="F84" s="234">
        <v>0</v>
      </c>
      <c r="G84" s="235">
        <v>0</v>
      </c>
    </row>
    <row r="85" spans="2:7" s="188" customFormat="1" x14ac:dyDescent="0.2">
      <c r="B85" s="229" t="s">
        <v>77</v>
      </c>
      <c r="C85" s="237">
        <v>2018</v>
      </c>
      <c r="D85" s="230">
        <f t="shared" si="0"/>
        <v>0</v>
      </c>
      <c r="E85" s="231">
        <v>0</v>
      </c>
      <c r="F85" s="231">
        <v>0</v>
      </c>
      <c r="G85" s="232">
        <v>0</v>
      </c>
    </row>
    <row r="86" spans="2:7" s="189" customFormat="1" x14ac:dyDescent="0.2">
      <c r="B86" s="233"/>
      <c r="C86" s="238">
        <v>2017</v>
      </c>
      <c r="D86" s="234">
        <f t="shared" si="0"/>
        <v>0</v>
      </c>
      <c r="E86" s="234">
        <v>0</v>
      </c>
      <c r="F86" s="234">
        <v>0</v>
      </c>
      <c r="G86" s="235">
        <v>0</v>
      </c>
    </row>
    <row r="87" spans="2:7" s="188" customFormat="1" x14ac:dyDescent="0.2">
      <c r="B87" s="229" t="s">
        <v>78</v>
      </c>
      <c r="C87" s="237">
        <v>2018</v>
      </c>
      <c r="D87" s="230">
        <f t="shared" si="0"/>
        <v>0</v>
      </c>
      <c r="E87" s="231">
        <v>0</v>
      </c>
      <c r="F87" s="231">
        <v>0</v>
      </c>
      <c r="G87" s="232">
        <v>0</v>
      </c>
    </row>
    <row r="88" spans="2:7" s="189" customFormat="1" x14ac:dyDescent="0.2">
      <c r="B88" s="233"/>
      <c r="C88" s="238">
        <v>2017</v>
      </c>
      <c r="D88" s="234">
        <f t="shared" ref="D88:D98" si="1">SUM(E88:G88)</f>
        <v>0</v>
      </c>
      <c r="E88" s="234">
        <v>0</v>
      </c>
      <c r="F88" s="234">
        <v>0</v>
      </c>
      <c r="G88" s="235">
        <v>0</v>
      </c>
    </row>
    <row r="89" spans="2:7" s="188" customFormat="1" x14ac:dyDescent="0.2">
      <c r="B89" s="229" t="s">
        <v>79</v>
      </c>
      <c r="C89" s="237">
        <v>2018</v>
      </c>
      <c r="D89" s="230">
        <f t="shared" si="1"/>
        <v>0</v>
      </c>
      <c r="E89" s="231">
        <v>0</v>
      </c>
      <c r="F89" s="231">
        <v>0</v>
      </c>
      <c r="G89" s="232">
        <v>0</v>
      </c>
    </row>
    <row r="90" spans="2:7" s="189" customFormat="1" x14ac:dyDescent="0.2">
      <c r="B90" s="233"/>
      <c r="C90" s="238">
        <v>2017</v>
      </c>
      <c r="D90" s="234">
        <f t="shared" si="1"/>
        <v>0</v>
      </c>
      <c r="E90" s="234">
        <v>0</v>
      </c>
      <c r="F90" s="234">
        <v>0</v>
      </c>
      <c r="G90" s="235">
        <v>0</v>
      </c>
    </row>
    <row r="91" spans="2:7" s="188" customFormat="1" x14ac:dyDescent="0.2">
      <c r="B91" s="229" t="s">
        <v>80</v>
      </c>
      <c r="C91" s="237">
        <v>2018</v>
      </c>
      <c r="D91" s="230">
        <f t="shared" si="1"/>
        <v>0</v>
      </c>
      <c r="E91" s="231">
        <v>0</v>
      </c>
      <c r="F91" s="231">
        <v>0</v>
      </c>
      <c r="G91" s="232">
        <v>0</v>
      </c>
    </row>
    <row r="92" spans="2:7" s="189" customFormat="1" x14ac:dyDescent="0.2">
      <c r="B92" s="233"/>
      <c r="C92" s="238">
        <v>2017</v>
      </c>
      <c r="D92" s="234">
        <f t="shared" si="1"/>
        <v>0</v>
      </c>
      <c r="E92" s="234">
        <v>0</v>
      </c>
      <c r="F92" s="234">
        <v>0</v>
      </c>
      <c r="G92" s="235">
        <v>0</v>
      </c>
    </row>
    <row r="93" spans="2:7" s="188" customFormat="1" x14ac:dyDescent="0.2">
      <c r="B93" s="229" t="s">
        <v>81</v>
      </c>
      <c r="C93" s="237">
        <v>2018</v>
      </c>
      <c r="D93" s="230">
        <f t="shared" si="1"/>
        <v>0</v>
      </c>
      <c r="E93" s="231">
        <v>0</v>
      </c>
      <c r="F93" s="231">
        <v>0</v>
      </c>
      <c r="G93" s="232">
        <v>0</v>
      </c>
    </row>
    <row r="94" spans="2:7" s="189" customFormat="1" ht="13.5" customHeight="1" x14ac:dyDescent="0.2">
      <c r="B94" s="233"/>
      <c r="C94" s="238">
        <v>2017</v>
      </c>
      <c r="D94" s="234">
        <f t="shared" si="1"/>
        <v>0</v>
      </c>
      <c r="E94" s="234">
        <v>0</v>
      </c>
      <c r="F94" s="234">
        <v>0</v>
      </c>
      <c r="G94" s="235">
        <v>0</v>
      </c>
    </row>
    <row r="95" spans="2:7" s="188" customFormat="1" x14ac:dyDescent="0.2">
      <c r="B95" s="229" t="s">
        <v>82</v>
      </c>
      <c r="C95" s="237">
        <v>2018</v>
      </c>
      <c r="D95" s="230">
        <f t="shared" si="1"/>
        <v>0</v>
      </c>
      <c r="E95" s="231">
        <v>0</v>
      </c>
      <c r="F95" s="231">
        <v>0</v>
      </c>
      <c r="G95" s="232">
        <v>0</v>
      </c>
    </row>
    <row r="96" spans="2:7" s="189" customFormat="1" x14ac:dyDescent="0.2">
      <c r="B96" s="233"/>
      <c r="C96" s="238">
        <v>2017</v>
      </c>
      <c r="D96" s="234">
        <f t="shared" si="1"/>
        <v>0</v>
      </c>
      <c r="E96" s="234">
        <v>0</v>
      </c>
      <c r="F96" s="234">
        <v>0</v>
      </c>
      <c r="G96" s="235">
        <v>0</v>
      </c>
    </row>
    <row r="97" spans="2:7" s="188" customFormat="1" x14ac:dyDescent="0.2">
      <c r="B97" s="229" t="s">
        <v>83</v>
      </c>
      <c r="C97" s="237">
        <v>2018</v>
      </c>
      <c r="D97" s="230">
        <f t="shared" si="1"/>
        <v>0</v>
      </c>
      <c r="E97" s="231">
        <v>0</v>
      </c>
      <c r="F97" s="231">
        <v>0</v>
      </c>
      <c r="G97" s="232">
        <v>0</v>
      </c>
    </row>
    <row r="98" spans="2:7" s="189" customFormat="1" x14ac:dyDescent="0.2">
      <c r="B98" s="233"/>
      <c r="C98" s="238">
        <v>2017</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Simone Huch</cp:lastModifiedBy>
  <cp:lastPrinted>2014-06-19T13:27:54Z</cp:lastPrinted>
  <dcterms:created xsi:type="dcterms:W3CDTF">2011-01-05T08:25:20Z</dcterms:created>
  <dcterms:modified xsi:type="dcterms:W3CDTF">2018-08-15T07:13:07Z</dcterms:modified>
</cp:coreProperties>
</file>