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75" windowWidth="18795" windowHeight="11760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45621" fullCalcOnLoad="1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Q22" i="6"/>
  <c r="P22" i="6"/>
  <c r="T21" i="6"/>
  <c r="S21" i="6"/>
  <c r="P21" i="6"/>
  <c r="R21" i="6"/>
  <c r="Q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J25" i="5"/>
  <c r="I25" i="5"/>
  <c r="H25" i="5"/>
  <c r="G25" i="5"/>
  <c r="F25" i="5"/>
  <c r="E25" i="5"/>
  <c r="F21" i="2"/>
  <c r="G21" i="2"/>
  <c r="F35" i="2"/>
  <c r="G35" i="2"/>
  <c r="E22" i="5"/>
  <c r="K22" i="5"/>
  <c r="F22" i="5"/>
  <c r="L22" i="5"/>
  <c r="P23" i="5"/>
  <c r="Q23" i="5"/>
  <c r="L25" i="5"/>
  <c r="K25" i="5"/>
  <c r="M25" i="5"/>
  <c r="N25" i="5"/>
  <c r="O25" i="5"/>
  <c r="P25" i="5"/>
  <c r="Q25" i="5"/>
  <c r="S25" i="5"/>
  <c r="E26" i="5"/>
  <c r="L26" i="5"/>
  <c r="K26" i="5"/>
  <c r="M26" i="5"/>
  <c r="N26" i="5"/>
  <c r="O26" i="5"/>
  <c r="P26" i="5"/>
  <c r="Q26" i="5"/>
  <c r="S26" i="5"/>
  <c r="E27" i="5"/>
  <c r="D27" i="5"/>
  <c r="K27" i="5"/>
  <c r="E28" i="5"/>
  <c r="K28" i="5"/>
  <c r="E29" i="5"/>
  <c r="K29" i="5"/>
  <c r="D29" i="5"/>
  <c r="E30" i="5"/>
  <c r="K30" i="5"/>
  <c r="D30" i="5"/>
  <c r="E31" i="5"/>
  <c r="K31" i="5"/>
  <c r="E32" i="5"/>
  <c r="D32" i="5"/>
  <c r="K32" i="5"/>
  <c r="E33" i="5"/>
  <c r="K33" i="5"/>
  <c r="D33" i="5"/>
  <c r="E34" i="5"/>
  <c r="K34" i="5"/>
  <c r="D34" i="5"/>
  <c r="E35" i="5"/>
  <c r="D35" i="5"/>
  <c r="K35" i="5"/>
  <c r="E36" i="5"/>
  <c r="K36" i="5"/>
  <c r="E37" i="5"/>
  <c r="K37" i="5"/>
  <c r="D37" i="5"/>
  <c r="E38" i="5"/>
  <c r="K38" i="5"/>
  <c r="D38" i="5"/>
  <c r="E39" i="5"/>
  <c r="K39" i="5"/>
  <c r="E40" i="5"/>
  <c r="D40" i="5"/>
  <c r="K40" i="5"/>
  <c r="E41" i="5"/>
  <c r="K41" i="5"/>
  <c r="D41" i="5"/>
  <c r="E42" i="5"/>
  <c r="K42" i="5"/>
  <c r="D42" i="5"/>
  <c r="E43" i="5"/>
  <c r="D43" i="5"/>
  <c r="K43" i="5"/>
  <c r="E44" i="5"/>
  <c r="K44" i="5"/>
  <c r="E45" i="5"/>
  <c r="K45" i="5"/>
  <c r="D45" i="5"/>
  <c r="E46" i="5"/>
  <c r="K46" i="5"/>
  <c r="D46" i="5"/>
  <c r="E47" i="5"/>
  <c r="K47" i="5"/>
  <c r="E48" i="5"/>
  <c r="D48" i="5"/>
  <c r="K48" i="5"/>
  <c r="E49" i="5"/>
  <c r="K49" i="5"/>
  <c r="D49" i="5"/>
  <c r="E50" i="5"/>
  <c r="K50" i="5"/>
  <c r="D50" i="5"/>
  <c r="E51" i="5"/>
  <c r="D51" i="5"/>
  <c r="K51" i="5"/>
  <c r="E52" i="5"/>
  <c r="K52" i="5"/>
  <c r="E53" i="5"/>
  <c r="K53" i="5"/>
  <c r="D53" i="5"/>
  <c r="E54" i="5"/>
  <c r="K54" i="5"/>
  <c r="D54" i="5"/>
  <c r="E55" i="5"/>
  <c r="K55" i="5"/>
  <c r="E56" i="5"/>
  <c r="D56" i="5"/>
  <c r="K56" i="5"/>
  <c r="E57" i="5"/>
  <c r="K57" i="5"/>
  <c r="D57" i="5"/>
  <c r="E58" i="5"/>
  <c r="K58" i="5"/>
  <c r="D58" i="5"/>
  <c r="E59" i="5"/>
  <c r="D59" i="5"/>
  <c r="K59" i="5"/>
  <c r="E60" i="5"/>
  <c r="K60" i="5"/>
  <c r="E61" i="5"/>
  <c r="K61" i="5"/>
  <c r="D61" i="5"/>
  <c r="E62" i="5"/>
  <c r="K62" i="5"/>
  <c r="D62" i="5"/>
  <c r="E63" i="5"/>
  <c r="K63" i="5"/>
  <c r="E64" i="5"/>
  <c r="D64" i="5"/>
  <c r="K64" i="5"/>
  <c r="E65" i="5"/>
  <c r="K65" i="5"/>
  <c r="D65" i="5"/>
  <c r="E66" i="5"/>
  <c r="K66" i="5"/>
  <c r="D66" i="5"/>
  <c r="E67" i="5"/>
  <c r="D67" i="5"/>
  <c r="K67" i="5"/>
  <c r="E68" i="5"/>
  <c r="K68" i="5"/>
  <c r="E69" i="5"/>
  <c r="K69" i="5"/>
  <c r="D69" i="5"/>
  <c r="E70" i="5"/>
  <c r="K70" i="5"/>
  <c r="D70" i="5"/>
  <c r="E71" i="5"/>
  <c r="K71" i="5"/>
  <c r="E72" i="5"/>
  <c r="D72" i="5"/>
  <c r="K72" i="5"/>
  <c r="E73" i="5"/>
  <c r="K73" i="5"/>
  <c r="D73" i="5"/>
  <c r="E74" i="5"/>
  <c r="K74" i="5"/>
  <c r="D74" i="5"/>
  <c r="E75" i="5"/>
  <c r="D75" i="5"/>
  <c r="K75" i="5"/>
  <c r="E76" i="5"/>
  <c r="K76" i="5"/>
  <c r="E77" i="5"/>
  <c r="K77" i="5"/>
  <c r="D77" i="5"/>
  <c r="E78" i="5"/>
  <c r="K78" i="5"/>
  <c r="D78" i="5"/>
  <c r="E79" i="5"/>
  <c r="K79" i="5"/>
  <c r="E80" i="5"/>
  <c r="D80" i="5"/>
  <c r="K80" i="5"/>
  <c r="E81" i="5"/>
  <c r="K81" i="5"/>
  <c r="D81" i="5"/>
  <c r="E82" i="5"/>
  <c r="K82" i="5"/>
  <c r="D82" i="5"/>
  <c r="E83" i="5"/>
  <c r="D83" i="5"/>
  <c r="K83" i="5"/>
  <c r="E84" i="5"/>
  <c r="K84" i="5"/>
  <c r="E85" i="5"/>
  <c r="K85" i="5"/>
  <c r="D85" i="5"/>
  <c r="E86" i="5"/>
  <c r="K86" i="5"/>
  <c r="D86" i="5"/>
  <c r="E87" i="5"/>
  <c r="K87" i="5"/>
  <c r="E88" i="5"/>
  <c r="D88" i="5"/>
  <c r="K88" i="5"/>
  <c r="E89" i="5"/>
  <c r="K89" i="5"/>
  <c r="D89" i="5"/>
  <c r="E90" i="5"/>
  <c r="K90" i="5"/>
  <c r="D90" i="5"/>
  <c r="E91" i="5"/>
  <c r="D91" i="5"/>
  <c r="K91" i="5"/>
  <c r="E92" i="5"/>
  <c r="K92" i="5"/>
  <c r="E93" i="5"/>
  <c r="K93" i="5"/>
  <c r="D93" i="5"/>
  <c r="E94" i="5"/>
  <c r="K94" i="5"/>
  <c r="D94" i="5"/>
  <c r="E95" i="5"/>
  <c r="K95" i="5"/>
  <c r="E96" i="5"/>
  <c r="D96" i="5"/>
  <c r="K96" i="5"/>
  <c r="E97" i="5"/>
  <c r="K97" i="5"/>
  <c r="D97" i="5"/>
  <c r="E98" i="5"/>
  <c r="K98" i="5"/>
  <c r="D98" i="5"/>
  <c r="E99" i="5"/>
  <c r="D99" i="5"/>
  <c r="K99" i="5"/>
  <c r="E100" i="5"/>
  <c r="K100" i="5"/>
  <c r="E21" i="6"/>
  <c r="F21" i="6"/>
  <c r="D21" i="6"/>
  <c r="G21" i="6"/>
  <c r="H21" i="6"/>
  <c r="K21" i="6"/>
  <c r="L21" i="6"/>
  <c r="J21" i="6"/>
  <c r="M21" i="6"/>
  <c r="N21" i="6"/>
  <c r="E22" i="6"/>
  <c r="F22" i="6"/>
  <c r="G22" i="6"/>
  <c r="D22" i="6"/>
  <c r="H22" i="6"/>
  <c r="K22" i="6"/>
  <c r="J22" i="6"/>
  <c r="L22" i="6"/>
  <c r="M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6" i="5"/>
  <c r="D100" i="5"/>
  <c r="D95" i="5"/>
  <c r="D92" i="5"/>
  <c r="D87" i="5"/>
  <c r="D84" i="5"/>
  <c r="D79" i="5"/>
  <c r="D76" i="5"/>
  <c r="D71" i="5"/>
  <c r="D68" i="5"/>
  <c r="D63" i="5"/>
  <c r="D60" i="5"/>
  <c r="D55" i="5"/>
  <c r="D52" i="5"/>
  <c r="D47" i="5"/>
  <c r="D44" i="5"/>
  <c r="D39" i="5"/>
  <c r="D36" i="5"/>
  <c r="D31" i="5"/>
  <c r="D28" i="5"/>
  <c r="D25" i="5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<sst xmlns="http://schemas.openxmlformats.org/spreadsheetml/2006/main" count="529" uniqueCount="153">
  <si>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</si>
  <si>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</si>
  <si>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</si>
  <si>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</si>
  <si>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</si>
  <si>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</si>
  <si>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</si>
  <si>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</si>
  <si>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</si>
  <si>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</si>
  <si>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</si>
  <si>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</si>
  <si>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</si>
  <si>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</si>
  <si>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</si>
  <si>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</si>
  <si>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</si>
  <si>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</si>
  <si>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</si>
  <si>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</si>
  <si>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</si>
  <si>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</si>
  <si>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</si>
  <si>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</si>
  <si>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</si>
  <si>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</si>
  <si>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</si>
  <si>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</si>
  <si>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</si>
  <si>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</si>
  <si>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</si>
  <si>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</si>
  <si>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</si>
  <si>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</si>
  <si>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</si>
  <si>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</si>
  <si>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</si>
  <si>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</si>
  <si>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</si>
  <si>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</si>
  <si>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</si>
  <si>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</si>
  <si>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</si>
  <si>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</si>
  <si>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</si>
  <si>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</si>
  <si>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</si>
  <si>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</si>
  <si>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</si>
  <si>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</si>
  <si>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</si>
  <si>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</si>
  <si>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</si>
  <si>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</si>
  <si>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</si>
  <si>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</si>
  <si>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</si>
  <si>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</si>
  <si>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</si>
  <si>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</si>
  <si>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</si>
  <si>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</si>
  <si>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</si>
  <si>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</si>
  <si>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</si>
  <si>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</si>
  <si>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</si>
  <si>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</si>
  <si>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</si>
  <si>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</si>
  <si>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</si>
  <si>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</si>
  <si>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</si>
  <si>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</si>
  <si>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</si>
  <si>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</si>
  <si>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</si>
  <si>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</si>
  <si>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</si>
  <si>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</si>
  <si>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</si>
  <si>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</si>
  <si>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</si>
  <si>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</si>
  <si>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</si>
  <si>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</si>
  <si>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</si>
  <si>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</si>
  <si>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</si>
  <si>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</si>
  <si>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</si>
  <si>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</si>
  <si>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</si>
  <si>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</si>
  <si>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</si>
  <si>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</si>
  <si>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</si>
  <si>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</si>
  <si>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</si>
  <si>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</si>
  <si>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</si>
  <si>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</si>
  <si>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</si>
  <si>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</si>
  <si>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</si>
  <si>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</si>
  <si>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</si>
  <si>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</si>
  <si>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</si>
  <si>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</si>
  <si>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</si>
  <si>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</si>
  <si>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</si>
  <si>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</si>
  <si>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</si>
  <si>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</si>
  <si>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</si>
  <si>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</si>
  <si>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</si>
  <si>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</si>
  <si>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</si>
  <si>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</si>
  <si>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</si>
  <si>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</si>
  <si>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</si>
  <si>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</si>
  <si>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</si>
  <si>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</si>
  <si>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</si>
  <si>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</si>
  <si>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</si>
  <si>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</si>
  <si>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</si>
  <si>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</si>
  <si>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</si>
  <si>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</si>
  <si>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</si>
  <si>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1. Quartal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</si>
  <si>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</si>
  <si>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</si>
  <si>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</si>
  <si>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</si>
  <si>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</si>
  <si>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</si>
  <si>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31.03.2020</t>
  </si>
  <si>
    <t>Q1 2020</t>
  </si>
  <si>
    <t>Q1 2019</t>
  </si>
  <si>
    <t>Laufzeitstruktur der umlaufenden Pfandbriefe und der dafür verwendeten Deckungsmassen | 31.03.2020</t>
  </si>
  <si>
    <t>Zur Deckung von Hypothekenpfandbriefen verwendete Forderungen nach Größengruppen | 31.03.2020</t>
  </si>
  <si>
    <t>Zur Deckung von Öffentlichen Pfandbriefen verwendete Forderungen nach Größengruppen | 31.03.2020</t>
  </si>
  <si>
    <t>Kennzahlen zu umlaufenden Pfandbriefen und dafür verwendeten Deckunsgwerten | 31.03.2020</t>
  </si>
  <si>
    <t>Zur Deckung von Öffentlichen Pfandbriefen verwendete Forderungen sowie Gesamtbetrag der mindestens 90 Tage rückständigen Leistungen | 31.03.2020</t>
  </si>
  <si>
    <t>Weitere Deckungswerte - Detaildarstelllung |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</si>
</sst>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208" formatCode="#,##0.0"/>
    <numFmt numFmtId="220" formatCode="#,##0.0\ ;\-#,##0.0\ ;\-\ \ \ \ \ "/>
    <numFmt numFmtId="224" formatCode="&quot;Jahr &quot;0"/>
    <numFmt numFmtId="226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208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208" fontId="29" fillId="0" borderId="0" xfId="0" applyNumberFormat="1" applyFont="1" applyFill="1"/>
    <xf numFmtId="208" fontId="30" fillId="0" borderId="0" xfId="0" applyNumberFormat="1" applyFont="1" applyFill="1"/>
    <xf numFmtId="208" fontId="22" fillId="0" borderId="0" xfId="0" applyNumberFormat="1" applyFont="1" applyFill="1"/>
    <xf numFmtId="208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208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208" fontId="32" fillId="18" borderId="10" xfId="0" applyNumberFormat="1" applyFont="1" applyFill="1" applyBorder="1" applyAlignment="1">
      <alignment horizontal="center" vertical="center"/>
    </xf>
    <xf numFmtId="208" fontId="32" fillId="17" borderId="10" xfId="0" applyNumberFormat="1" applyFont="1" applyFill="1" applyBorder="1" applyAlignment="1">
      <alignment horizontal="center" vertical="center"/>
    </xf>
    <xf numFmtId="208" fontId="32" fillId="18" borderId="11" xfId="0" applyNumberFormat="1" applyFont="1" applyFill="1" applyBorder="1" applyAlignment="1">
      <alignment horizontal="center" vertical="center"/>
    </xf>
    <xf numFmtId="208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208" fontId="34" fillId="19" borderId="0" xfId="0" applyNumberFormat="1" applyFont="1" applyFill="1" applyBorder="1" applyAlignment="1">
      <alignment vertical="center"/>
    </xf>
    <xf numFmtId="208" fontId="37" fillId="0" borderId="0" xfId="0" applyNumberFormat="1" applyFont="1" applyBorder="1" applyAlignment="1">
      <alignment horizontal="right" vertical="center"/>
    </xf>
    <xf numFmtId="220" fontId="37" fillId="18" borderId="0" xfId="0" applyNumberFormat="1" applyFont="1" applyFill="1" applyAlignment="1">
      <alignment horizontal="right" vertical="center" indent="1"/>
    </xf>
    <xf numFmtId="220" fontId="37" fillId="17" borderId="0" xfId="0" applyNumberFormat="1" applyFont="1" applyFill="1" applyAlignment="1">
      <alignment horizontal="right" vertical="center" indent="1"/>
    </xf>
    <xf numFmtId="220" fontId="37" fillId="18" borderId="13" xfId="0" applyNumberFormat="1" applyFont="1" applyFill="1" applyBorder="1" applyAlignment="1">
      <alignment horizontal="right" vertical="center" indent="1"/>
    </xf>
    <xf numFmtId="220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208" fontId="37" fillId="0" borderId="0" xfId="0" applyNumberFormat="1" applyFont="1" applyBorder="1" applyAlignment="1">
      <alignment horizontal="left" vertical="center" indent="1"/>
    </xf>
    <xf numFmtId="220" fontId="37" fillId="18" borderId="0" xfId="0" applyNumberFormat="1" applyFont="1" applyFill="1" applyBorder="1" applyAlignment="1">
      <alignment horizontal="right" vertical="center" indent="1"/>
    </xf>
    <xf numFmtId="220" fontId="37" fillId="17" borderId="0" xfId="0" applyNumberFormat="1" applyFont="1" applyFill="1" applyBorder="1" applyAlignment="1">
      <alignment horizontal="right" vertical="center" indent="1"/>
    </xf>
    <xf numFmtId="208" fontId="38" fillId="0" borderId="15" xfId="0" applyNumberFormat="1" applyFont="1" applyBorder="1" applyAlignment="1">
      <alignment vertical="center"/>
    </xf>
    <xf numFmtId="208" fontId="37" fillId="0" borderId="15" xfId="0" applyNumberFormat="1" applyFont="1" applyBorder="1" applyAlignment="1">
      <alignment horizontal="right" vertical="center"/>
    </xf>
    <xf numFmtId="220" fontId="37" fillId="18" borderId="15" xfId="0" applyNumberFormat="1" applyFont="1" applyFill="1" applyBorder="1" applyAlignment="1">
      <alignment horizontal="right" vertical="center" indent="1"/>
    </xf>
    <xf numFmtId="220" fontId="37" fillId="17" borderId="15" xfId="0" applyNumberFormat="1" applyFont="1" applyFill="1" applyBorder="1" applyAlignment="1">
      <alignment horizontal="right" vertical="center" indent="1"/>
    </xf>
    <xf numFmtId="220" fontId="37" fillId="18" borderId="16" xfId="0" applyNumberFormat="1" applyFont="1" applyFill="1" applyBorder="1" applyAlignment="1">
      <alignment horizontal="right" vertical="center" indent="1"/>
    </xf>
    <xf numFmtId="220" fontId="37" fillId="17" borderId="17" xfId="0" applyNumberFormat="1" applyFont="1" applyFill="1" applyBorder="1" applyAlignment="1">
      <alignment horizontal="right" vertical="center" indent="1"/>
    </xf>
    <xf numFmtId="208" fontId="37" fillId="17" borderId="10" xfId="0" applyNumberFormat="1" applyFont="1" applyFill="1" applyBorder="1" applyAlignment="1">
      <alignment horizontal="left" vertical="center" indent="1"/>
    </xf>
    <xf numFmtId="208" fontId="37" fillId="17" borderId="10" xfId="0" applyNumberFormat="1" applyFont="1" applyFill="1" applyBorder="1" applyAlignment="1">
      <alignment horizontal="right" vertical="center"/>
    </xf>
    <xf numFmtId="220" fontId="37" fillId="18" borderId="10" xfId="0" applyNumberFormat="1" applyFont="1" applyFill="1" applyBorder="1" applyAlignment="1">
      <alignment horizontal="right" vertical="center" indent="1"/>
    </xf>
    <xf numFmtId="220" fontId="37" fillId="17" borderId="10" xfId="0" applyNumberFormat="1" applyFont="1" applyFill="1" applyBorder="1" applyAlignment="1">
      <alignment horizontal="right" vertical="center" indent="1"/>
    </xf>
    <xf numFmtId="220" fontId="37" fillId="18" borderId="11" xfId="0" applyNumberFormat="1" applyFont="1" applyFill="1" applyBorder="1" applyAlignment="1">
      <alignment horizontal="right" vertical="center" indent="1"/>
    </xf>
    <xf numFmtId="220" fontId="37" fillId="17" borderId="12" xfId="0" applyNumberFormat="1" applyFont="1" applyFill="1" applyBorder="1" applyAlignment="1">
      <alignment horizontal="right" vertical="center" indent="1"/>
    </xf>
    <xf numFmtId="208" fontId="38" fillId="0" borderId="0" xfId="0" applyNumberFormat="1" applyFont="1" applyAlignment="1">
      <alignment vertical="center"/>
    </xf>
    <xf numFmtId="208" fontId="37" fillId="0" borderId="0" xfId="0" applyNumberFormat="1" applyFont="1" applyAlignment="1">
      <alignment horizontal="right" vertical="center"/>
    </xf>
    <xf numFmtId="208" fontId="37" fillId="0" borderId="0" xfId="0" applyNumberFormat="1" applyFont="1" applyFill="1" applyBorder="1" applyAlignment="1"/>
    <xf numFmtId="208" fontId="37" fillId="0" borderId="0" xfId="0" applyNumberFormat="1" applyFont="1" applyFill="1" applyBorder="1" applyAlignment="1">
      <alignment vertical="top"/>
    </xf>
    <xf numFmtId="208" fontId="37" fillId="0" borderId="0" xfId="0" applyNumberFormat="1" applyFont="1" applyFill="1" applyBorder="1" applyAlignment="1">
      <alignment horizontal="right" vertical="top"/>
    </xf>
    <xf numFmtId="208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208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208" fontId="26" fillId="0" borderId="0" xfId="0" applyNumberFormat="1" applyFont="1" applyFill="1" applyBorder="1" applyAlignment="1">
      <alignment vertical="center"/>
    </xf>
    <xf numFmtId="208" fontId="22" fillId="0" borderId="0" xfId="0" applyNumberFormat="1" applyFont="1" applyFill="1" applyBorder="1"/>
    <xf numFmtId="208" fontId="34" fillId="19" borderId="0" xfId="0" applyNumberFormat="1" applyFont="1" applyFill="1" applyBorder="1" applyAlignment="1">
      <alignment horizontal="left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22" fillId="0" borderId="0" xfId="0" applyNumberFormat="1" applyFont="1" applyFill="1" applyAlignment="1">
      <alignment vertical="center"/>
    </xf>
    <xf numFmtId="208" fontId="22" fillId="0" borderId="0" xfId="0" applyNumberFormat="1" applyFont="1" applyFill="1" applyBorder="1" applyAlignment="1">
      <alignment vertical="center"/>
    </xf>
    <xf numFmtId="208" fontId="32" fillId="20" borderId="0" xfId="0" applyNumberFormat="1" applyFont="1" applyFill="1" applyAlignment="1">
      <alignment horizontal="center" vertical="center"/>
    </xf>
    <xf numFmtId="208" fontId="32" fillId="17" borderId="14" xfId="0" applyNumberFormat="1" applyFont="1" applyFill="1" applyBorder="1" applyAlignment="1">
      <alignment horizontal="center" vertical="center"/>
    </xf>
    <xf numFmtId="208" fontId="32" fillId="17" borderId="0" xfId="0" applyNumberFormat="1" applyFont="1" applyFill="1" applyAlignment="1">
      <alignment horizontal="center" vertical="center"/>
    </xf>
    <xf numFmtId="208" fontId="37" fillId="20" borderId="10" xfId="0" applyNumberFormat="1" applyFont="1" applyFill="1" applyBorder="1" applyAlignment="1">
      <alignment horizontal="center" vertical="center"/>
    </xf>
    <xf numFmtId="208" fontId="37" fillId="17" borderId="12" xfId="0" applyNumberFormat="1" applyFont="1" applyFill="1" applyBorder="1" applyAlignment="1">
      <alignment horizontal="center" vertical="center"/>
    </xf>
    <xf numFmtId="208" fontId="37" fillId="17" borderId="10" xfId="0" applyNumberFormat="1" applyFont="1" applyFill="1" applyBorder="1" applyAlignment="1">
      <alignment horizontal="center" vertical="center"/>
    </xf>
    <xf numFmtId="208" fontId="37" fillId="17" borderId="18" xfId="0" applyNumberFormat="1" applyFont="1" applyFill="1" applyBorder="1" applyAlignment="1">
      <alignment vertical="center"/>
    </xf>
    <xf numFmtId="220" fontId="37" fillId="20" borderId="10" xfId="0" applyNumberFormat="1" applyFont="1" applyFill="1" applyBorder="1" applyAlignment="1">
      <alignment horizontal="right" vertical="center" indent="2"/>
    </xf>
    <xf numFmtId="220" fontId="37" fillId="17" borderId="12" xfId="0" applyNumberFormat="1" applyFont="1" applyFill="1" applyBorder="1" applyAlignment="1">
      <alignment horizontal="right" vertical="center" indent="2"/>
    </xf>
    <xf numFmtId="220" fontId="37" fillId="17" borderId="10" xfId="0" applyNumberFormat="1" applyFont="1" applyFill="1" applyBorder="1" applyAlignment="1">
      <alignment horizontal="right" vertical="center" indent="2"/>
    </xf>
    <xf numFmtId="220" fontId="37" fillId="20" borderId="18" xfId="0" applyNumberFormat="1" applyFont="1" applyFill="1" applyBorder="1" applyAlignment="1">
      <alignment horizontal="right" vertical="center" indent="2"/>
    </xf>
    <xf numFmtId="220" fontId="37" fillId="17" borderId="19" xfId="0" applyNumberFormat="1" applyFont="1" applyFill="1" applyBorder="1" applyAlignment="1">
      <alignment horizontal="right" vertical="center" indent="2"/>
    </xf>
    <xf numFmtId="220" fontId="37" fillId="17" borderId="18" xfId="0" applyNumberFormat="1" applyFont="1" applyFill="1" applyBorder="1" applyAlignment="1">
      <alignment horizontal="right" vertical="center" indent="2"/>
    </xf>
    <xf numFmtId="208" fontId="24" fillId="0" borderId="0" xfId="0" applyNumberFormat="1" applyFont="1" applyFill="1" applyAlignment="1">
      <alignment horizontal="left"/>
    </xf>
    <xf numFmtId="208" fontId="39" fillId="19" borderId="20" xfId="0" applyNumberFormat="1" applyFont="1" applyFill="1" applyBorder="1" applyAlignment="1">
      <alignment horizontal="center" vertical="center"/>
    </xf>
    <xf numFmtId="208" fontId="37" fillId="17" borderId="21" xfId="0" applyNumberFormat="1" applyFont="1" applyFill="1" applyBorder="1" applyAlignment="1">
      <alignment vertical="center"/>
    </xf>
    <xf numFmtId="208" fontId="37" fillId="17" borderId="21" xfId="0" applyNumberFormat="1" applyFont="1" applyFill="1" applyBorder="1" applyAlignment="1">
      <alignment horizontal="center" vertical="center"/>
    </xf>
    <xf numFmtId="208" fontId="37" fillId="0" borderId="10" xfId="0" applyNumberFormat="1" applyFont="1" applyFill="1" applyBorder="1" applyAlignment="1">
      <alignment vertical="center"/>
    </xf>
    <xf numFmtId="220" fontId="37" fillId="20" borderId="10" xfId="31" applyNumberFormat="1" applyFont="1" applyFill="1" applyBorder="1" applyAlignment="1">
      <alignment horizontal="right" vertical="center" indent="5"/>
    </xf>
    <xf numFmtId="220" fontId="37" fillId="0" borderId="10" xfId="31" applyNumberFormat="1" applyFont="1" applyFill="1" applyBorder="1" applyAlignment="1">
      <alignment horizontal="right" vertical="center" indent="5"/>
    </xf>
    <xf numFmtId="208" fontId="37" fillId="0" borderId="18" xfId="0" applyNumberFormat="1" applyFont="1" applyFill="1" applyBorder="1" applyAlignment="1">
      <alignment vertical="center"/>
    </xf>
    <xf numFmtId="220" fontId="37" fillId="20" borderId="18" xfId="31" applyNumberFormat="1" applyFont="1" applyFill="1" applyBorder="1" applyAlignment="1">
      <alignment horizontal="right" vertical="center" indent="5"/>
    </xf>
    <xf numFmtId="220" fontId="37" fillId="0" borderId="18" xfId="31" applyNumberFormat="1" applyFont="1" applyFill="1" applyBorder="1" applyAlignment="1">
      <alignment horizontal="right" vertical="center" indent="5"/>
    </xf>
    <xf numFmtId="208" fontId="32" fillId="0" borderId="18" xfId="0" applyNumberFormat="1" applyFont="1" applyFill="1" applyBorder="1" applyAlignment="1">
      <alignment vertical="center"/>
    </xf>
    <xf numFmtId="220" fontId="32" fillId="20" borderId="18" xfId="31" applyNumberFormat="1" applyFont="1" applyFill="1" applyBorder="1" applyAlignment="1">
      <alignment horizontal="right" vertical="center" indent="5"/>
    </xf>
    <xf numFmtId="220" fontId="32" fillId="0" borderId="18" xfId="31" applyNumberFormat="1" applyFont="1" applyFill="1" applyBorder="1" applyAlignment="1">
      <alignment horizontal="right" vertical="center" indent="5"/>
    </xf>
    <xf numFmtId="208" fontId="40" fillId="0" borderId="0" xfId="0" applyNumberFormat="1" applyFont="1" applyFill="1"/>
    <xf numFmtId="208" fontId="24" fillId="0" borderId="0" xfId="0" applyNumberFormat="1" applyFont="1" applyFill="1"/>
    <xf numFmtId="208" fontId="39" fillId="19" borderId="0" xfId="0" applyNumberFormat="1" applyFont="1" applyFill="1" applyBorder="1" applyAlignment="1">
      <alignment vertical="center"/>
    </xf>
    <xf numFmtId="208" fontId="36" fillId="19" borderId="0" xfId="0" applyNumberFormat="1" applyFont="1" applyFill="1" applyBorder="1" applyAlignment="1">
      <alignment vertical="center"/>
    </xf>
    <xf numFmtId="208" fontId="37" fillId="0" borderId="0" xfId="0" applyNumberFormat="1" applyFont="1" applyFill="1" applyAlignment="1">
      <alignment vertical="center"/>
    </xf>
    <xf numFmtId="208" fontId="37" fillId="0" borderId="0" xfId="0" applyNumberFormat="1" applyFont="1" applyFill="1"/>
    <xf numFmtId="208" fontId="37" fillId="0" borderId="0" xfId="0" applyNumberFormat="1" applyFont="1" applyFill="1" applyBorder="1"/>
    <xf numFmtId="208" fontId="29" fillId="0" borderId="0" xfId="0" applyNumberFormat="1" applyFont="1" applyFill="1" applyBorder="1"/>
    <xf numFmtId="208" fontId="41" fillId="0" borderId="0" xfId="0" applyNumberFormat="1" applyFont="1" applyFill="1" applyBorder="1"/>
    <xf numFmtId="208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208" fontId="39" fillId="19" borderId="0" xfId="0" applyNumberFormat="1" applyFont="1" applyFill="1" applyBorder="1" applyAlignment="1">
      <alignment vertical="top"/>
    </xf>
    <xf numFmtId="208" fontId="36" fillId="19" borderId="0" xfId="0" applyNumberFormat="1" applyFont="1" applyFill="1" applyBorder="1"/>
    <xf numFmtId="208" fontId="32" fillId="21" borderId="22" xfId="0" applyNumberFormat="1" applyFont="1" applyFill="1" applyBorder="1" applyAlignment="1">
      <alignment vertical="center"/>
    </xf>
    <xf numFmtId="208" fontId="37" fillId="21" borderId="23" xfId="0" applyNumberFormat="1" applyFont="1" applyFill="1" applyBorder="1" applyAlignment="1">
      <alignment horizontal="left" vertical="center"/>
    </xf>
    <xf numFmtId="208" fontId="37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/>
    </xf>
    <xf numFmtId="208" fontId="36" fillId="21" borderId="24" xfId="0" applyNumberFormat="1" applyFont="1" applyFill="1" applyBorder="1" applyAlignment="1">
      <alignment horizontal="center"/>
    </xf>
    <xf numFmtId="208" fontId="37" fillId="21" borderId="25" xfId="0" applyNumberFormat="1" applyFont="1" applyFill="1" applyBorder="1" applyAlignment="1">
      <alignment vertical="center"/>
    </xf>
    <xf numFmtId="208" fontId="32" fillId="21" borderId="26" xfId="0" applyNumberFormat="1" applyFont="1" applyFill="1" applyBorder="1" applyAlignment="1">
      <alignment vertical="center"/>
    </xf>
    <xf numFmtId="208" fontId="37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/>
    <xf numFmtId="208" fontId="36" fillId="21" borderId="27" xfId="0" applyNumberFormat="1" applyFont="1" applyFill="1" applyBorder="1"/>
    <xf numFmtId="208" fontId="37" fillId="21" borderId="28" xfId="0" applyNumberFormat="1" applyFont="1" applyFill="1" applyBorder="1" applyAlignment="1">
      <alignment vertical="center"/>
    </xf>
    <xf numFmtId="208" fontId="32" fillId="22" borderId="23" xfId="0" applyNumberFormat="1" applyFont="1" applyFill="1" applyBorder="1" applyAlignment="1">
      <alignment vertical="center"/>
    </xf>
    <xf numFmtId="208" fontId="37" fillId="22" borderId="29" xfId="0" applyNumberFormat="1" applyFont="1" applyFill="1" applyBorder="1" applyAlignment="1">
      <alignment vertical="center"/>
    </xf>
    <xf numFmtId="208" fontId="37" fillId="22" borderId="30" xfId="0" applyNumberFormat="1" applyFont="1" applyFill="1" applyBorder="1" applyAlignment="1">
      <alignment vertical="center"/>
    </xf>
    <xf numFmtId="208" fontId="32" fillId="22" borderId="0" xfId="0" applyNumberFormat="1" applyFont="1" applyFill="1" applyBorder="1" applyAlignment="1">
      <alignment vertical="center"/>
    </xf>
    <xf numFmtId="208" fontId="37" fillId="22" borderId="29" xfId="0" applyNumberFormat="1" applyFont="1" applyFill="1" applyBorder="1"/>
    <xf numFmtId="208" fontId="37" fillId="22" borderId="30" xfId="0" applyNumberFormat="1" applyFont="1" applyFill="1" applyBorder="1"/>
    <xf numFmtId="208" fontId="37" fillId="21" borderId="31" xfId="0" applyNumberFormat="1" applyFont="1" applyFill="1" applyBorder="1" applyAlignment="1">
      <alignment vertical="top" wrapText="1"/>
    </xf>
    <xf numFmtId="208" fontId="37" fillId="22" borderId="32" xfId="0" applyNumberFormat="1" applyFont="1" applyFill="1" applyBorder="1" applyAlignment="1">
      <alignment vertical="top" wrapText="1"/>
    </xf>
    <xf numFmtId="208" fontId="32" fillId="20" borderId="33" xfId="0" applyNumberFormat="1" applyFont="1" applyFill="1" applyBorder="1" applyAlignment="1">
      <alignment horizontal="center" vertical="top" wrapText="1"/>
    </xf>
    <xf numFmtId="208" fontId="37" fillId="22" borderId="31" xfId="0" applyNumberFormat="1" applyFont="1" applyFill="1" applyBorder="1" applyAlignment="1">
      <alignment vertical="top" wrapText="1"/>
    </xf>
    <xf numFmtId="208" fontId="37" fillId="17" borderId="34" xfId="0" applyNumberFormat="1" applyFont="1" applyFill="1" applyBorder="1" applyAlignment="1">
      <alignment vertical="center"/>
    </xf>
    <xf numFmtId="208" fontId="32" fillId="17" borderId="34" xfId="0" applyNumberFormat="1" applyFont="1" applyFill="1" applyBorder="1" applyAlignment="1">
      <alignment vertical="center"/>
    </xf>
    <xf numFmtId="208" fontId="37" fillId="17" borderId="35" xfId="0" applyNumberFormat="1" applyFont="1" applyFill="1" applyBorder="1" applyAlignment="1">
      <alignment horizontal="center" vertical="center"/>
    </xf>
    <xf numFmtId="208" fontId="22" fillId="17" borderId="13" xfId="0" applyNumberFormat="1" applyFont="1" applyFill="1" applyBorder="1" applyAlignment="1">
      <alignment vertical="center"/>
    </xf>
    <xf numFmtId="208" fontId="22" fillId="17" borderId="0" xfId="0" applyNumberFormat="1" applyFont="1" applyFill="1" applyBorder="1" applyAlignment="1">
      <alignment vertical="center"/>
    </xf>
    <xf numFmtId="208" fontId="32" fillId="20" borderId="10" xfId="0" applyNumberFormat="1" applyFont="1" applyFill="1" applyBorder="1" applyAlignment="1">
      <alignment vertical="center"/>
    </xf>
    <xf numFmtId="224" fontId="37" fillId="20" borderId="10" xfId="0" applyNumberFormat="1" applyFont="1" applyFill="1" applyBorder="1" applyAlignment="1">
      <alignment horizontal="left" vertical="center"/>
    </xf>
    <xf numFmtId="220" fontId="37" fillId="20" borderId="36" xfId="0" applyNumberFormat="1" applyFont="1" applyFill="1" applyBorder="1" applyAlignment="1">
      <alignment vertical="center"/>
    </xf>
    <xf numFmtId="224" fontId="37" fillId="17" borderId="18" xfId="0" applyNumberFormat="1" applyFont="1" applyFill="1" applyBorder="1" applyAlignment="1">
      <alignment horizontal="left" vertical="center"/>
    </xf>
    <xf numFmtId="220" fontId="37" fillId="17" borderId="37" xfId="0" applyNumberFormat="1" applyFont="1" applyFill="1" applyBorder="1" applyAlignment="1">
      <alignment vertical="center"/>
    </xf>
    <xf numFmtId="208" fontId="32" fillId="20" borderId="18" xfId="0" applyNumberFormat="1" applyFont="1" applyFill="1" applyBorder="1" applyAlignment="1">
      <alignment vertical="center"/>
    </xf>
    <xf numFmtId="220" fontId="37" fillId="20" borderId="37" xfId="0" applyNumberFormat="1" applyFont="1" applyFill="1" applyBorder="1" applyAlignment="1">
      <alignment vertical="center"/>
    </xf>
    <xf numFmtId="208" fontId="41" fillId="0" borderId="0" xfId="0" applyNumberFormat="1" applyFont="1" applyFill="1"/>
    <xf numFmtId="208" fontId="42" fillId="0" borderId="0" xfId="0" applyNumberFormat="1" applyFont="1" applyFill="1"/>
    <xf numFmtId="208" fontId="43" fillId="0" borderId="0" xfId="0" applyNumberFormat="1" applyFont="1" applyFill="1"/>
    <xf numFmtId="208" fontId="32" fillId="0" borderId="0" xfId="0" applyNumberFormat="1" applyFont="1" applyFill="1"/>
    <xf numFmtId="208" fontId="39" fillId="19" borderId="38" xfId="0" applyNumberFormat="1" applyFont="1" applyFill="1" applyBorder="1" applyAlignment="1">
      <alignment vertical="center"/>
    </xf>
    <xf numFmtId="208" fontId="32" fillId="22" borderId="22" xfId="0" applyNumberFormat="1" applyFont="1" applyFill="1" applyBorder="1"/>
    <xf numFmtId="208" fontId="37" fillId="22" borderId="39" xfId="0" applyNumberFormat="1" applyFont="1" applyFill="1" applyBorder="1"/>
    <xf numFmtId="208" fontId="37" fillId="22" borderId="40" xfId="0" applyNumberFormat="1" applyFont="1" applyFill="1" applyBorder="1"/>
    <xf numFmtId="208" fontId="37" fillId="0" borderId="0" xfId="0" applyNumberFormat="1" applyFont="1" applyFill="1" applyBorder="1" applyAlignment="1">
      <alignment vertical="top" wrapText="1"/>
    </xf>
    <xf numFmtId="208" fontId="37" fillId="22" borderId="41" xfId="0" applyNumberFormat="1" applyFont="1" applyFill="1" applyBorder="1" applyAlignment="1">
      <alignment vertical="top" wrapText="1"/>
    </xf>
    <xf numFmtId="208" fontId="32" fillId="20" borderId="42" xfId="0" applyNumberFormat="1" applyFont="1" applyFill="1" applyBorder="1" applyAlignment="1">
      <alignment vertical="top" wrapText="1"/>
    </xf>
    <xf numFmtId="208" fontId="29" fillId="0" borderId="0" xfId="0" applyNumberFormat="1" applyFont="1" applyFill="1" applyBorder="1" applyAlignment="1">
      <alignment vertical="top" wrapText="1"/>
    </xf>
    <xf numFmtId="208" fontId="37" fillId="17" borderId="37" xfId="0" applyNumberFormat="1" applyFont="1" applyFill="1" applyBorder="1" applyAlignment="1">
      <alignment horizontal="center" vertical="center"/>
    </xf>
    <xf numFmtId="208" fontId="37" fillId="17" borderId="19" xfId="0" applyNumberFormat="1" applyFont="1" applyFill="1" applyBorder="1" applyAlignment="1">
      <alignment horizontal="center" vertical="center"/>
    </xf>
    <xf numFmtId="208" fontId="44" fillId="23" borderId="0" xfId="0" applyNumberFormat="1" applyFont="1" applyFill="1" applyBorder="1" applyAlignment="1">
      <alignment vertical="top"/>
    </xf>
    <xf numFmtId="208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208" fontId="46" fillId="25" borderId="0" xfId="0" applyNumberFormat="1" applyFont="1" applyFill="1" applyBorder="1" applyAlignment="1">
      <alignment horizontal="center" vertical="center"/>
    </xf>
    <xf numFmtId="208" fontId="46" fillId="24" borderId="0" xfId="0" applyNumberFormat="1" applyFont="1" applyFill="1" applyBorder="1" applyAlignment="1">
      <alignment horizontal="center" vertical="center"/>
    </xf>
    <xf numFmtId="208" fontId="46" fillId="0" borderId="43" xfId="0" applyNumberFormat="1" applyFont="1" applyBorder="1" applyAlignment="1">
      <alignment vertical="center"/>
    </xf>
    <xf numFmtId="208" fontId="47" fillId="0" borderId="23" xfId="0" applyNumberFormat="1" applyFont="1" applyBorder="1" applyAlignment="1">
      <alignment horizontal="center" vertical="center"/>
    </xf>
    <xf numFmtId="220" fontId="47" fillId="26" borderId="29" xfId="0" applyNumberFormat="1" applyFont="1" applyFill="1" applyBorder="1" applyAlignment="1">
      <alignment horizontal="right" vertical="center" indent="4"/>
    </xf>
    <xf numFmtId="220" fontId="47" fillId="24" borderId="30" xfId="0" applyNumberFormat="1" applyFont="1" applyFill="1" applyBorder="1" applyAlignment="1">
      <alignment horizontal="right" vertical="center" indent="4"/>
    </xf>
    <xf numFmtId="208" fontId="47" fillId="0" borderId="44" xfId="0" applyNumberFormat="1" applyFont="1" applyBorder="1" applyAlignment="1">
      <alignment vertical="center" wrapText="1"/>
    </xf>
    <xf numFmtId="208" fontId="47" fillId="0" borderId="29" xfId="0" applyNumberFormat="1" applyFont="1" applyBorder="1" applyAlignment="1">
      <alignment horizontal="center" vertical="center"/>
    </xf>
    <xf numFmtId="226" fontId="47" fillId="26" borderId="26" xfId="0" applyNumberFormat="1" applyFont="1" applyFill="1" applyBorder="1" applyAlignment="1">
      <alignment horizontal="right" vertical="center" indent="4"/>
    </xf>
    <xf numFmtId="226" fontId="47" fillId="24" borderId="27" xfId="0" applyNumberFormat="1" applyFont="1" applyFill="1" applyBorder="1" applyAlignment="1">
      <alignment horizontal="right" vertical="center" indent="4"/>
    </xf>
    <xf numFmtId="208" fontId="22" fillId="0" borderId="0" xfId="0" applyNumberFormat="1" applyFont="1" applyFill="1" applyAlignment="1"/>
    <xf numFmtId="208" fontId="46" fillId="0" borderId="22" xfId="0" applyNumberFormat="1" applyFont="1" applyBorder="1" applyAlignment="1">
      <alignment vertical="center"/>
    </xf>
    <xf numFmtId="208" fontId="47" fillId="0" borderId="22" xfId="0" applyNumberFormat="1" applyFont="1" applyBorder="1" applyAlignment="1">
      <alignment vertical="center" wrapText="1"/>
    </xf>
    <xf numFmtId="208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226" fontId="47" fillId="26" borderId="29" xfId="0" applyNumberFormat="1" applyFont="1" applyFill="1" applyBorder="1" applyAlignment="1">
      <alignment horizontal="right" vertical="center" indent="4"/>
    </xf>
    <xf numFmtId="226" fontId="47" fillId="24" borderId="30" xfId="0" applyNumberFormat="1" applyFont="1" applyFill="1" applyBorder="1" applyAlignment="1">
      <alignment horizontal="right" vertical="center" indent="4"/>
    </xf>
    <xf numFmtId="208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208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208" fontId="30" fillId="0" borderId="0" xfId="35" applyNumberFormat="1" applyFont="1" applyFill="1"/>
    <xf numFmtId="208" fontId="22" fillId="0" borderId="0" xfId="35" applyNumberFormat="1" applyFont="1" applyFill="1"/>
    <xf numFmtId="208" fontId="29" fillId="0" borderId="0" xfId="35" applyNumberFormat="1" applyFont="1" applyFill="1" applyBorder="1"/>
    <xf numFmtId="208" fontId="41" fillId="0" borderId="0" xfId="35" applyNumberFormat="1" applyFont="1" applyFill="1" applyBorder="1"/>
    <xf numFmtId="208" fontId="26" fillId="0" borderId="0" xfId="35" applyNumberFormat="1" applyFont="1" applyFill="1" applyBorder="1"/>
    <xf numFmtId="208" fontId="30" fillId="0" borderId="0" xfId="35" applyNumberFormat="1" applyFont="1" applyFill="1" applyBorder="1"/>
    <xf numFmtId="208" fontId="37" fillId="0" borderId="0" xfId="35" applyNumberFormat="1" applyFont="1" applyFill="1" applyBorder="1"/>
    <xf numFmtId="208" fontId="48" fillId="23" borderId="22" xfId="35" applyNumberFormat="1" applyFont="1" applyFill="1" applyBorder="1" applyAlignment="1">
      <alignment vertical="center"/>
    </xf>
    <xf numFmtId="208" fontId="49" fillId="23" borderId="23" xfId="35" applyNumberFormat="1" applyFont="1" applyFill="1" applyBorder="1" applyAlignment="1">
      <alignment vertical="center"/>
    </xf>
    <xf numFmtId="208" fontId="49" fillId="23" borderId="24" xfId="35" applyNumberFormat="1" applyFont="1" applyFill="1" applyBorder="1" applyAlignment="1">
      <alignment vertical="center"/>
    </xf>
    <xf numFmtId="208" fontId="32" fillId="27" borderId="22" xfId="35" applyNumberFormat="1" applyFont="1" applyFill="1" applyBorder="1"/>
    <xf numFmtId="208" fontId="37" fillId="27" borderId="43" xfId="35" applyNumberFormat="1" applyFont="1" applyFill="1" applyBorder="1"/>
    <xf numFmtId="208" fontId="37" fillId="27" borderId="29" xfId="35" applyNumberFormat="1" applyFont="1" applyFill="1" applyBorder="1"/>
    <xf numFmtId="208" fontId="37" fillId="27" borderId="30" xfId="35" applyNumberFormat="1" applyFont="1" applyFill="1" applyBorder="1"/>
    <xf numFmtId="208" fontId="32" fillId="27" borderId="25" xfId="35" applyNumberFormat="1" applyFont="1" applyFill="1" applyBorder="1"/>
    <xf numFmtId="208" fontId="37" fillId="28" borderId="22" xfId="35" applyNumberFormat="1" applyFont="1" applyFill="1" applyBorder="1" applyAlignment="1">
      <alignment horizontal="left"/>
    </xf>
    <xf numFmtId="208" fontId="37" fillId="0" borderId="0" xfId="35" applyNumberFormat="1" applyFont="1" applyFill="1" applyBorder="1" applyAlignment="1">
      <alignment vertical="top" wrapText="1"/>
    </xf>
    <xf numFmtId="208" fontId="37" fillId="27" borderId="25" xfId="35" applyNumberFormat="1" applyFont="1" applyFill="1" applyBorder="1" applyAlignment="1">
      <alignment vertical="top" wrapText="1"/>
    </xf>
    <xf numFmtId="208" fontId="32" fillId="28" borderId="45" xfId="35" applyNumberFormat="1" applyFont="1" applyFill="1" applyBorder="1" applyAlignment="1">
      <alignment vertical="top" wrapText="1"/>
    </xf>
    <xf numFmtId="208" fontId="37" fillId="24" borderId="49" xfId="35" applyNumberFormat="1" applyFont="1" applyFill="1" applyBorder="1"/>
    <xf numFmtId="208" fontId="37" fillId="24" borderId="50" xfId="35" applyNumberFormat="1" applyFont="1" applyFill="1" applyBorder="1" applyAlignment="1">
      <alignment horizontal="center"/>
    </xf>
    <xf numFmtId="208" fontId="37" fillId="24" borderId="51" xfId="35" applyNumberFormat="1" applyFont="1" applyFill="1" applyBorder="1" applyAlignment="1">
      <alignment horizontal="center"/>
    </xf>
    <xf numFmtId="208" fontId="37" fillId="24" borderId="52" xfId="35" applyNumberFormat="1" applyFont="1" applyFill="1" applyBorder="1" applyAlignment="1">
      <alignment horizontal="center"/>
    </xf>
    <xf numFmtId="208" fontId="32" fillId="28" borderId="18" xfId="35" applyNumberFormat="1" applyFont="1" applyFill="1" applyBorder="1"/>
    <xf numFmtId="220" fontId="37" fillId="28" borderId="53" xfId="35" applyNumberFormat="1" applyFont="1" applyFill="1" applyBorder="1"/>
    <xf numFmtId="220" fontId="37" fillId="28" borderId="37" xfId="35" applyNumberFormat="1" applyFont="1" applyFill="1" applyBorder="1"/>
    <xf numFmtId="220" fontId="37" fillId="28" borderId="54" xfId="35" applyNumberFormat="1" applyFont="1" applyFill="1" applyBorder="1"/>
    <xf numFmtId="208" fontId="37" fillId="0" borderId="18" xfId="35" applyNumberFormat="1" applyFont="1" applyFill="1" applyBorder="1"/>
    <xf numFmtId="220" fontId="37" fillId="0" borderId="53" xfId="35" applyNumberFormat="1" applyFont="1" applyFill="1" applyBorder="1"/>
    <xf numFmtId="220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208" fontId="37" fillId="28" borderId="45" xfId="35" applyNumberFormat="1" applyFont="1" applyFill="1" applyBorder="1" applyAlignment="1">
      <alignment horizontal="left"/>
    </xf>
    <xf numFmtId="208" fontId="37" fillId="20" borderId="21" xfId="0" applyNumberFormat="1" applyFont="1" applyFill="1" applyBorder="1" applyAlignment="1">
      <alignment horizontal="center" vertical="center"/>
    </xf>
    <xf numFmtId="208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208" fontId="37" fillId="20" borderId="46" xfId="0" applyNumberFormat="1" applyFont="1" applyFill="1" applyBorder="1" applyAlignment="1">
      <alignment horizontal="center" vertical="center"/>
    </xf>
    <xf numFmtId="224" fontId="37" fillId="28" borderId="18" xfId="35" applyNumberFormat="1" applyFont="1" applyFill="1" applyBorder="1" applyAlignment="1">
      <alignment horizontal="center"/>
    </xf>
    <xf numFmtId="224" fontId="37" fillId="0" borderId="18" xfId="35" applyNumberFormat="1" applyFont="1" applyFill="1" applyBorder="1" applyAlignment="1">
      <alignment horizontal="center"/>
    </xf>
    <xf numFmtId="208" fontId="32" fillId="24" borderId="49" xfId="35" applyNumberFormat="1" applyFont="1" applyFill="1" applyBorder="1" applyAlignment="1">
      <alignment horizontal="center"/>
    </xf>
    <xf numFmtId="208" fontId="37" fillId="0" borderId="10" xfId="0" applyNumberFormat="1" applyFont="1" applyBorder="1" applyAlignment="1">
      <alignment horizontal="left" vertical="center" indent="1"/>
    </xf>
    <xf numFmtId="208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208" fontId="32" fillId="17" borderId="0" xfId="0" applyNumberFormat="1" applyFont="1" applyFill="1" applyBorder="1" applyAlignment="1">
      <alignment horizontal="left" vertical="center" wrapText="1"/>
    </xf>
    <xf numFmtId="208" fontId="32" fillId="17" borderId="10" xfId="0" applyNumberFormat="1" applyFont="1" applyFill="1" applyBorder="1" applyAlignment="1">
      <alignment horizontal="left" vertical="center" wrapText="1"/>
    </xf>
    <xf numFmtId="208" fontId="34" fillId="19" borderId="0" xfId="0" applyNumberFormat="1" applyFont="1" applyFill="1" applyBorder="1" applyAlignment="1">
      <alignment horizontal="left" vertical="center"/>
    </xf>
    <xf numFmtId="208" fontId="34" fillId="19" borderId="48" xfId="0" applyNumberFormat="1" applyFont="1" applyFill="1" applyBorder="1" applyAlignment="1">
      <alignment horizontal="left" vertical="center"/>
    </xf>
    <xf numFmtId="208" fontId="32" fillId="17" borderId="0" xfId="0" applyNumberFormat="1" applyFont="1" applyFill="1" applyAlignment="1">
      <alignment vertical="center"/>
    </xf>
    <xf numFmtId="208" fontId="32" fillId="17" borderId="10" xfId="0" applyNumberFormat="1" applyFont="1" applyFill="1" applyBorder="1" applyAlignment="1">
      <alignment vertical="center"/>
    </xf>
    <xf numFmtId="208" fontId="37" fillId="17" borderId="18" xfId="0" applyNumberFormat="1" applyFont="1" applyFill="1" applyBorder="1" applyAlignment="1">
      <alignment vertical="center"/>
    </xf>
    <xf numFmtId="0" fontId="25" fillId="0" borderId="0" xfId="0" applyFont="1"/>
    <xf numFmtId="0" fontId="24" fillId="0" borderId="0" xfId="0" applyFont="1"/>
    <xf numFmtId="208" fontId="39" fillId="19" borderId="47" xfId="0" applyNumberFormat="1" applyFont="1" applyFill="1" applyBorder="1" applyAlignment="1">
      <alignment horizontal="center" vertical="center"/>
    </xf>
    <xf numFmtId="208" fontId="39" fillId="19" borderId="48" xfId="0" applyNumberFormat="1" applyFont="1" applyFill="1" applyBorder="1" applyAlignment="1">
      <alignment horizontal="center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24" fillId="0" borderId="0" xfId="0" applyNumberFormat="1" applyFont="1" applyFill="1" applyAlignment="1">
      <alignment horizontal="left" wrapText="1"/>
    </xf>
    <xf numFmtId="208" fontId="25" fillId="0" borderId="0" xfId="0" applyNumberFormat="1" applyFont="1" applyFill="1" applyAlignment="1">
      <alignment horizontal="left"/>
    </xf>
    <xf numFmtId="208" fontId="47" fillId="0" borderId="22" xfId="0" applyNumberFormat="1" applyFont="1" applyBorder="1" applyAlignment="1">
      <alignment horizontal="left" vertical="top" wrapText="1"/>
    </xf>
    <xf numFmtId="208" fontId="47" fillId="0" borderId="25" xfId="0" applyNumberFormat="1" applyFont="1" applyBorder="1" applyAlignment="1">
      <alignment horizontal="left" vertical="top" wrapText="1"/>
    </xf>
    <xf numFmtId="208" fontId="47" fillId="0" borderId="44" xfId="0" applyNumberFormat="1" applyFont="1" applyBorder="1" applyAlignment="1">
      <alignment horizontal="left" vertical="top" wrapText="1"/>
    </xf>
    <xf numFmtId="208" fontId="32" fillId="20" borderId="45" xfId="0" applyNumberFormat="1" applyFont="1" applyFill="1" applyBorder="1" applyAlignment="1">
      <alignment horizontal="center" vertical="top" wrapText="1"/>
    </xf>
    <xf numFmtId="208" fontId="32" fillId="20" borderId="28" xfId="0" applyNumberFormat="1" applyFont="1" applyFill="1" applyBorder="1" applyAlignment="1">
      <alignment horizontal="center" vertical="top" wrapText="1"/>
    </xf>
    <xf numFmtId="208" fontId="32" fillId="20" borderId="31" xfId="0" applyNumberFormat="1" applyFont="1" applyFill="1" applyBorder="1" applyAlignment="1">
      <alignment horizontal="center" vertical="top" wrapText="1"/>
    </xf>
    <xf numFmtId="208" fontId="39" fillId="19" borderId="38" xfId="0" applyNumberFormat="1" applyFont="1" applyFill="1" applyBorder="1" applyAlignment="1">
      <alignment horizontal="left" vertical="center" wrapText="1"/>
    </xf>
    <xf numFmtId="208" fontId="39" fillId="19" borderId="0" xfId="0" applyNumberFormat="1" applyFont="1" applyFill="1" applyBorder="1" applyAlignment="1">
      <alignment horizontal="left" vertical="center" wrapText="1"/>
    </xf>
    <xf numFmtId="208" fontId="32" fillId="28" borderId="45" xfId="35" applyNumberFormat="1" applyFont="1" applyFill="1" applyBorder="1" applyAlignment="1">
      <alignment horizontal="left" vertical="top" wrapText="1"/>
    </xf>
    <xf numFmtId="208" fontId="32" fillId="28" borderId="28" xfId="35" applyNumberFormat="1" applyFont="1" applyFill="1" applyBorder="1" applyAlignment="1">
      <alignment horizontal="left" vertical="top" wrapText="1"/>
    </xf>
    <xf numFmtId="208" fontId="32" fillId="28" borderId="44" xfId="35" applyNumberFormat="1" applyFont="1" applyFill="1" applyBorder="1" applyAlignment="1">
      <alignment horizontal="left" wrapText="1"/>
    </xf>
    <xf numFmtId="208" fontId="32" fillId="28" borderId="26" xfId="35" applyNumberFormat="1" applyFont="1" applyFill="1" applyBorder="1" applyAlignment="1">
      <alignment horizontal="left"/>
    </xf>
    <xf numFmtId="208" fontId="32" fillId="28" borderId="24" xfId="35" applyNumberFormat="1" applyFont="1" applyFill="1" applyBorder="1" applyAlignment="1">
      <alignment horizontal="left" vertical="top" wrapText="1"/>
    </xf>
    <xf numFmtId="208" fontId="32" fillId="28" borderId="0" xfId="35" applyNumberFormat="1" applyFont="1" applyFill="1" applyBorder="1" applyAlignment="1">
      <alignment horizontal="left" vertical="top" wrapText="1"/>
    </xf>
    <xf numFmtId="208" fontId="32" fillId="28" borderId="27" xfId="35" applyNumberFormat="1" applyFont="1" applyFill="1" applyBorder="1" applyAlignment="1">
      <alignment horizontal="left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/>
    <cellStyle name="test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3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7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91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5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9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3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80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4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fandbG_202003_20200420_1032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Passiv"/>
      <sheetName val="Bardeck"/>
      <sheetName val="Deckungsrechnung"/>
      <sheetName val="Eingaben"/>
      <sheetName val="RisikoBW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vdp_hyp"/>
      <sheetName val="vdp_ko"/>
      <sheetName val="vdp_erw"/>
      <sheetName val="KRR_DS_Hyp"/>
      <sheetName val="KRR_DS_KO"/>
      <sheetName val="IKS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</sheetNames>
    <sheetDataSet>
      <sheetData sheetId="0">
        <row r="6">
          <cell r="J6">
            <v>0</v>
          </cell>
          <cell r="K6">
            <v>-200000</v>
          </cell>
        </row>
        <row r="9">
          <cell r="C9" t="str">
            <v>Q1 2020</v>
          </cell>
        </row>
        <row r="10">
          <cell r="C10">
            <v>1</v>
          </cell>
        </row>
        <row r="11">
          <cell r="C11">
            <v>43921</v>
          </cell>
        </row>
      </sheetData>
      <sheetData sheetId="1">
        <row r="9">
          <cell r="C9" t="str">
            <v>Q1 2019</v>
          </cell>
        </row>
        <row r="10">
          <cell r="C10">
            <v>1</v>
          </cell>
        </row>
        <row r="11">
          <cell r="C11">
            <v>43555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143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144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30" t="s">
        <v>7</v>
      </c>
      <c r="C18" s="16"/>
      <c r="D18" s="227" t="s">
        <v>8</v>
      </c>
      <c r="E18" s="228"/>
      <c r="F18" s="227" t="s">
        <v>9</v>
      </c>
      <c r="G18" s="229"/>
      <c r="H18" s="227" t="s">
        <v>10</v>
      </c>
      <c r="I18" s="228"/>
      <c r="J18" s="17"/>
    </row>
    <row r="19" spans="1:10" s="9" customFormat="1" ht="6" customHeight="1" x14ac:dyDescent="0.2">
      <c r="A19" s="8"/>
      <c r="B19" s="230"/>
      <c r="J19" s="4"/>
    </row>
    <row r="20" spans="1:10" s="9" customFormat="1" ht="15" customHeight="1" x14ac:dyDescent="0.2">
      <c r="A20" s="15">
        <v>0</v>
      </c>
      <c r="B20" s="231"/>
      <c r="C20" s="19"/>
      <c r="D20" s="20" t="s">
        <v>145</v>
      </c>
      <c r="E20" s="21" t="s">
        <v>146</v>
      </c>
      <c r="F20" s="22" t="s">
        <v>145</v>
      </c>
      <c r="G20" s="23" t="s">
        <v>146</v>
      </c>
      <c r="H20" s="20" t="s">
        <v>145</v>
      </c>
      <c r="I20" s="21" t="s">
        <v>146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8789.6</v>
      </c>
      <c r="E21" s="28">
        <v>8727.7000000000007</v>
      </c>
      <c r="F21" s="29">
        <v>9157.9</v>
      </c>
      <c r="G21" s="30">
        <v>8992.4</v>
      </c>
      <c r="H21" s="27">
        <v>8698.7999999999993</v>
      </c>
      <c r="I21" s="28">
        <v>8571.9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0.1</v>
      </c>
      <c r="G22" s="30">
        <v>2.5</v>
      </c>
      <c r="H22" s="34">
        <v>-4.5</v>
      </c>
      <c r="I22" s="35">
        <v>-2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9185</v>
      </c>
      <c r="E23" s="39">
        <v>9628.7000000000007</v>
      </c>
      <c r="F23" s="40">
        <v>10154.5</v>
      </c>
      <c r="G23" s="41">
        <v>10517.7</v>
      </c>
      <c r="H23" s="38">
        <v>9541.7000000000007</v>
      </c>
      <c r="I23" s="39">
        <v>9958.2999999999993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13.6</v>
      </c>
      <c r="G24" s="47">
        <v>13.2</v>
      </c>
      <c r="H24" s="44">
        <v>18.899999999999999</v>
      </c>
      <c r="I24" s="45">
        <v>15.8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395.39999999999964</v>
      </c>
      <c r="E25" s="28">
        <v>901</v>
      </c>
      <c r="F25" s="29">
        <v>996.60000000000036</v>
      </c>
      <c r="G25" s="30">
        <v>1525.3000000000011</v>
      </c>
      <c r="H25" s="27">
        <v>842.90000000000146</v>
      </c>
      <c r="I25" s="28">
        <v>1386.3999999999996</v>
      </c>
      <c r="J25" s="31"/>
    </row>
    <row r="26" spans="1:10" s="32" customFormat="1" ht="15" customHeight="1" x14ac:dyDescent="0.2">
      <c r="A26" s="24">
        <v>0</v>
      </c>
      <c r="B26" s="226" t="s">
        <v>16</v>
      </c>
      <c r="C26" s="226"/>
      <c r="D26" s="44">
        <v>4.4984982251752026</v>
      </c>
      <c r="E26" s="45">
        <v>10.323452914284404</v>
      </c>
      <c r="F26" s="46">
        <v>10.882407538846246</v>
      </c>
      <c r="G26" s="47">
        <v>16.962101330012025</v>
      </c>
      <c r="H26" s="44">
        <v>9.6898422770957087</v>
      </c>
      <c r="I26" s="45">
        <v>16.173777108925673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30" t="s">
        <v>7</v>
      </c>
      <c r="C29" s="16"/>
      <c r="D29" s="227" t="s">
        <v>8</v>
      </c>
      <c r="E29" s="228"/>
      <c r="F29" s="227" t="s">
        <v>9</v>
      </c>
      <c r="G29" s="229"/>
      <c r="H29" s="227" t="s">
        <v>10</v>
      </c>
      <c r="I29" s="228"/>
      <c r="J29" s="17"/>
    </row>
    <row r="30" spans="1:10" s="9" customFormat="1" ht="6" customHeight="1" x14ac:dyDescent="0.2">
      <c r="A30" s="8"/>
      <c r="B30" s="230"/>
      <c r="J30" s="4"/>
    </row>
    <row r="31" spans="1:10" ht="15" customHeight="1" x14ac:dyDescent="0.2">
      <c r="A31" s="15">
        <v>1</v>
      </c>
      <c r="B31" s="231"/>
      <c r="C31" s="19"/>
      <c r="D31" s="20" t="s">
        <v>145</v>
      </c>
      <c r="E31" s="21" t="s">
        <v>146</v>
      </c>
      <c r="F31" s="22" t="s">
        <v>145</v>
      </c>
      <c r="G31" s="23" t="s">
        <v>146</v>
      </c>
      <c r="H31" s="20" t="s">
        <v>145</v>
      </c>
      <c r="I31" s="21" t="s">
        <v>146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3105.2</v>
      </c>
      <c r="E32" s="28">
        <v>3636.1</v>
      </c>
      <c r="F32" s="29">
        <v>4049.8</v>
      </c>
      <c r="G32" s="30">
        <v>4651</v>
      </c>
      <c r="H32" s="27">
        <v>3797.5</v>
      </c>
      <c r="I32" s="28">
        <v>4377.5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1.7</v>
      </c>
      <c r="G33" s="30">
        <v>0.4</v>
      </c>
      <c r="H33" s="34">
        <v>-5.2</v>
      </c>
      <c r="I33" s="35">
        <v>-7.3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3527.9</v>
      </c>
      <c r="E34" s="39">
        <v>3754.4</v>
      </c>
      <c r="F34" s="40">
        <v>4847.1000000000004</v>
      </c>
      <c r="G34" s="41">
        <v>4981.1000000000004</v>
      </c>
      <c r="H34" s="38">
        <v>4271.3</v>
      </c>
      <c r="I34" s="39">
        <v>4512.3999999999996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0</v>
      </c>
      <c r="G35" s="47">
        <v>0</v>
      </c>
      <c r="H35" s="44">
        <v>0</v>
      </c>
      <c r="I35" s="45">
        <v>0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422.70000000000027</v>
      </c>
      <c r="E36" s="28">
        <v>118.30000000000018</v>
      </c>
      <c r="F36" s="29">
        <v>797.30000000000018</v>
      </c>
      <c r="G36" s="30">
        <v>330.10000000000036</v>
      </c>
      <c r="H36" s="27">
        <v>473.80000000000018</v>
      </c>
      <c r="I36" s="28">
        <v>134.89999999999964</v>
      </c>
      <c r="J36" s="4"/>
    </row>
    <row r="37" spans="1:10" s="9" customFormat="1" ht="15" customHeight="1" x14ac:dyDescent="0.2">
      <c r="A37" s="15">
        <v>1</v>
      </c>
      <c r="B37" s="226" t="s">
        <v>16</v>
      </c>
      <c r="C37" s="226"/>
      <c r="D37" s="44">
        <v>13.61264974880846</v>
      </c>
      <c r="E37" s="45">
        <v>3.2534858777261402</v>
      </c>
      <c r="F37" s="46">
        <v>19.687391969973827</v>
      </c>
      <c r="G37" s="47">
        <v>7.0973984089443212</v>
      </c>
      <c r="H37" s="44">
        <v>12.476629361421992</v>
      </c>
      <c r="I37" s="45">
        <v>3.0816676185037037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144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30" t="s">
        <v>7</v>
      </c>
      <c r="C46" s="16"/>
      <c r="D46" s="227" t="s">
        <v>8</v>
      </c>
      <c r="E46" s="228"/>
      <c r="F46" s="227" t="s">
        <v>9</v>
      </c>
      <c r="G46" s="229"/>
      <c r="H46" s="227" t="s">
        <v>10</v>
      </c>
      <c r="I46" s="228"/>
      <c r="J46" s="17"/>
    </row>
    <row r="47" spans="1:10" s="9" customFormat="1" ht="6" customHeight="1" x14ac:dyDescent="0.2">
      <c r="A47" s="8"/>
      <c r="B47" s="230"/>
      <c r="J47" s="4"/>
    </row>
    <row r="48" spans="1:10" s="9" customFormat="1" ht="15" customHeight="1" x14ac:dyDescent="0.2">
      <c r="A48" s="15">
        <v>0</v>
      </c>
      <c r="B48" s="231"/>
      <c r="C48" s="19"/>
      <c r="D48" s="20" t="s">
        <v>145</v>
      </c>
      <c r="E48" s="21" t="s">
        <v>146</v>
      </c>
      <c r="F48" s="22" t="s">
        <v>145</v>
      </c>
      <c r="G48" s="23" t="s">
        <v>146</v>
      </c>
      <c r="H48" s="20" t="s">
        <v>145</v>
      </c>
      <c r="I48" s="21" t="s">
        <v>146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8789.6</v>
      </c>
      <c r="E49" s="28">
        <v>8727.7000000000007</v>
      </c>
      <c r="F49" s="29">
        <v>9157.9</v>
      </c>
      <c r="G49" s="30">
        <v>8992.4</v>
      </c>
      <c r="H49" s="27">
        <v>8698.7999999999993</v>
      </c>
      <c r="I49" s="28">
        <v>8571.9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0.1</v>
      </c>
      <c r="G50" s="30">
        <v>2.5</v>
      </c>
      <c r="H50" s="34">
        <v>-4.5</v>
      </c>
      <c r="I50" s="35">
        <v>-2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9184.4</v>
      </c>
      <c r="E51" s="39">
        <v>9628.7000000000007</v>
      </c>
      <c r="F51" s="40">
        <v>10153.700000000001</v>
      </c>
      <c r="G51" s="41">
        <v>10517.7</v>
      </c>
      <c r="H51" s="38">
        <v>9541</v>
      </c>
      <c r="I51" s="39">
        <v>9958.2999999999993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13.6</v>
      </c>
      <c r="G52" s="47">
        <v>13.2</v>
      </c>
      <c r="H52" s="44">
        <v>18.899999999999999</v>
      </c>
      <c r="I52" s="45">
        <v>15.8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394.79999999999927</v>
      </c>
      <c r="E53" s="28">
        <v>901</v>
      </c>
      <c r="F53" s="29">
        <v>995.80000000000109</v>
      </c>
      <c r="G53" s="30">
        <v>1525.3000000000011</v>
      </c>
      <c r="H53" s="27">
        <v>842.20000000000073</v>
      </c>
      <c r="I53" s="28">
        <v>1386.3999999999996</v>
      </c>
      <c r="J53" s="31"/>
    </row>
    <row r="54" spans="1:10" s="32" customFormat="1" ht="15" customHeight="1" x14ac:dyDescent="0.2">
      <c r="A54" s="24">
        <v>0</v>
      </c>
      <c r="B54" s="226" t="s">
        <v>16</v>
      </c>
      <c r="C54" s="226"/>
      <c r="D54" s="44">
        <v>4.4916719759715944</v>
      </c>
      <c r="E54" s="45">
        <v>10.323452914284404</v>
      </c>
      <c r="F54" s="46">
        <v>10.873671911682823</v>
      </c>
      <c r="G54" s="47">
        <v>16.962101330012025</v>
      </c>
      <c r="H54" s="44">
        <v>9.6817951901411785</v>
      </c>
      <c r="I54" s="45">
        <v>16.173777108925673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30" t="s">
        <v>7</v>
      </c>
      <c r="C57" s="16"/>
      <c r="D57" s="227" t="s">
        <v>8</v>
      </c>
      <c r="E57" s="228"/>
      <c r="F57" s="227" t="s">
        <v>9</v>
      </c>
      <c r="G57" s="229"/>
      <c r="H57" s="227" t="s">
        <v>10</v>
      </c>
      <c r="I57" s="228"/>
      <c r="J57" s="17"/>
    </row>
    <row r="58" spans="1:10" s="9" customFormat="1" ht="6" customHeight="1" x14ac:dyDescent="0.2">
      <c r="A58" s="8"/>
      <c r="B58" s="230"/>
      <c r="J58" s="4"/>
    </row>
    <row r="59" spans="1:10" ht="15" customHeight="1" x14ac:dyDescent="0.2">
      <c r="A59" s="15">
        <v>1</v>
      </c>
      <c r="B59" s="231"/>
      <c r="C59" s="19"/>
      <c r="D59" s="20" t="s">
        <v>145</v>
      </c>
      <c r="E59" s="21" t="s">
        <v>146</v>
      </c>
      <c r="F59" s="22" t="s">
        <v>145</v>
      </c>
      <c r="G59" s="23" t="s">
        <v>146</v>
      </c>
      <c r="H59" s="20" t="s">
        <v>145</v>
      </c>
      <c r="I59" s="21" t="s">
        <v>146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3105.2</v>
      </c>
      <c r="E60" s="28">
        <v>3636.1</v>
      </c>
      <c r="F60" s="29">
        <v>4049.8</v>
      </c>
      <c r="G60" s="30">
        <v>4651</v>
      </c>
      <c r="H60" s="27">
        <v>3797.5</v>
      </c>
      <c r="I60" s="28">
        <v>4377.5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1.7</v>
      </c>
      <c r="G61" s="30">
        <v>0.4</v>
      </c>
      <c r="H61" s="34">
        <v>-5.2</v>
      </c>
      <c r="I61" s="35">
        <v>-7.3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3514</v>
      </c>
      <c r="E62" s="39">
        <v>3754.4</v>
      </c>
      <c r="F62" s="40">
        <v>4828.2000000000007</v>
      </c>
      <c r="G62" s="41">
        <v>4981.1000000000004</v>
      </c>
      <c r="H62" s="38">
        <v>4254</v>
      </c>
      <c r="I62" s="39">
        <v>4512.3999999999996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0</v>
      </c>
      <c r="G63" s="47">
        <v>0</v>
      </c>
      <c r="H63" s="44">
        <v>0</v>
      </c>
      <c r="I63" s="45">
        <v>0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408.80000000000018</v>
      </c>
      <c r="E64" s="28">
        <v>118.30000000000018</v>
      </c>
      <c r="F64" s="29">
        <v>778.40000000000055</v>
      </c>
      <c r="G64" s="30">
        <v>330.10000000000036</v>
      </c>
      <c r="H64" s="27">
        <v>456.5</v>
      </c>
      <c r="I64" s="28">
        <v>134.89999999999964</v>
      </c>
      <c r="J64" s="4"/>
    </row>
    <row r="65" spans="1:10" s="9" customFormat="1" ht="15" customHeight="1" x14ac:dyDescent="0.2">
      <c r="A65" s="15">
        <v>1</v>
      </c>
      <c r="B65" s="226" t="s">
        <v>16</v>
      </c>
      <c r="C65" s="226"/>
      <c r="D65" s="44">
        <v>13.165013525698834</v>
      </c>
      <c r="E65" s="45">
        <v>3.2534858777261402</v>
      </c>
      <c r="F65" s="46">
        <v>19.220702256901589</v>
      </c>
      <c r="G65" s="47">
        <v>7.0973984089443212</v>
      </c>
      <c r="H65" s="44">
        <v>12.021066491112574</v>
      </c>
      <c r="I65" s="45">
        <v>3.0816676185037037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  <mergeCell ref="B37:C37"/>
    <mergeCell ref="D29:E29"/>
    <mergeCell ref="F29:G29"/>
    <mergeCell ref="H29:I29"/>
    <mergeCell ref="B29:B31"/>
    <mergeCell ref="D18:E18"/>
    <mergeCell ref="F18:G18"/>
    <mergeCell ref="H18:I18"/>
    <mergeCell ref="B26:C26"/>
    <mergeCell ref="B18:B20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143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37" t="s">
        <v>20</v>
      </c>
      <c r="C14" s="237"/>
      <c r="D14" s="237"/>
      <c r="E14" s="4"/>
      <c r="F14" s="4"/>
      <c r="G14" s="4"/>
    </row>
    <row r="15" spans="1:10" x14ac:dyDescent="0.2">
      <c r="B15" s="238" t="s">
        <v>147</v>
      </c>
      <c r="C15" s="238"/>
      <c r="D15" s="238"/>
      <c r="E15" s="238"/>
      <c r="F15" s="238"/>
      <c r="G15" s="238"/>
    </row>
    <row r="16" spans="1:10" x14ac:dyDescent="0.2">
      <c r="B16" s="238"/>
      <c r="C16" s="238"/>
      <c r="D16" s="238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2" t="s">
        <v>11</v>
      </c>
      <c r="C19" s="233"/>
      <c r="D19" s="239" t="s">
        <v>145</v>
      </c>
      <c r="E19" s="240"/>
      <c r="F19" s="239" t="s">
        <v>146</v>
      </c>
      <c r="G19" s="241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34"/>
      <c r="C21" s="234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35" t="s">
        <v>22</v>
      </c>
      <c r="C22" s="235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6" t="s">
        <v>97</v>
      </c>
      <c r="C23" s="236"/>
      <c r="D23" s="71">
        <v>510</v>
      </c>
      <c r="E23" s="72">
        <v>492.4</v>
      </c>
      <c r="F23" s="71">
        <v>780</v>
      </c>
      <c r="G23" s="73">
        <v>650.5</v>
      </c>
    </row>
    <row r="24" spans="1:7" s="62" customFormat="1" x14ac:dyDescent="0.2">
      <c r="A24" s="24"/>
      <c r="B24" s="236" t="s">
        <v>98</v>
      </c>
      <c r="C24" s="236"/>
      <c r="D24" s="71">
        <v>440.5</v>
      </c>
      <c r="E24" s="72">
        <v>861.6</v>
      </c>
      <c r="F24" s="71">
        <v>650</v>
      </c>
      <c r="G24" s="73">
        <v>763.1</v>
      </c>
    </row>
    <row r="25" spans="1:7" s="62" customFormat="1" x14ac:dyDescent="0.2">
      <c r="A25" s="24">
        <v>0</v>
      </c>
      <c r="B25" s="236" t="s">
        <v>99</v>
      </c>
      <c r="C25" s="236"/>
      <c r="D25" s="74">
        <v>25</v>
      </c>
      <c r="E25" s="75">
        <v>628.70000000000005</v>
      </c>
      <c r="F25" s="74">
        <v>510</v>
      </c>
      <c r="G25" s="76">
        <v>408.1</v>
      </c>
    </row>
    <row r="26" spans="1:7" s="62" customFormat="1" x14ac:dyDescent="0.2">
      <c r="A26" s="24">
        <v>0</v>
      </c>
      <c r="B26" s="70" t="s">
        <v>100</v>
      </c>
      <c r="C26" s="70"/>
      <c r="D26" s="74">
        <v>553</v>
      </c>
      <c r="E26" s="75">
        <v>769.7</v>
      </c>
      <c r="F26" s="74">
        <v>453.6</v>
      </c>
      <c r="G26" s="76">
        <v>741.3</v>
      </c>
    </row>
    <row r="27" spans="1:7" s="62" customFormat="1" x14ac:dyDescent="0.2">
      <c r="A27" s="24">
        <v>0</v>
      </c>
      <c r="B27" s="70" t="s">
        <v>25</v>
      </c>
      <c r="C27" s="70"/>
      <c r="D27" s="74">
        <v>2105</v>
      </c>
      <c r="E27" s="75">
        <v>1135.8</v>
      </c>
      <c r="F27" s="74">
        <v>578</v>
      </c>
      <c r="G27" s="76">
        <v>1310.3</v>
      </c>
    </row>
    <row r="28" spans="1:7" s="62" customFormat="1" x14ac:dyDescent="0.2">
      <c r="A28" s="24">
        <v>0</v>
      </c>
      <c r="B28" s="70" t="s">
        <v>26</v>
      </c>
      <c r="C28" s="70"/>
      <c r="D28" s="74">
        <v>593</v>
      </c>
      <c r="E28" s="75">
        <v>760.8</v>
      </c>
      <c r="F28" s="74">
        <v>1605</v>
      </c>
      <c r="G28" s="76">
        <v>1092.5</v>
      </c>
    </row>
    <row r="29" spans="1:7" s="62" customFormat="1" x14ac:dyDescent="0.2">
      <c r="A29" s="24">
        <v>0</v>
      </c>
      <c r="B29" s="70" t="s">
        <v>27</v>
      </c>
      <c r="C29" s="70"/>
      <c r="D29" s="74">
        <v>1291.5</v>
      </c>
      <c r="E29" s="75">
        <v>841.3</v>
      </c>
      <c r="F29" s="74">
        <v>593</v>
      </c>
      <c r="G29" s="76">
        <v>739.4</v>
      </c>
    </row>
    <row r="30" spans="1:7" s="62" customFormat="1" x14ac:dyDescent="0.2">
      <c r="A30" s="24">
        <v>0</v>
      </c>
      <c r="B30" s="236" t="s">
        <v>28</v>
      </c>
      <c r="C30" s="236"/>
      <c r="D30" s="71">
        <v>2958</v>
      </c>
      <c r="E30" s="72">
        <v>3120.8</v>
      </c>
      <c r="F30" s="71">
        <v>3249.5</v>
      </c>
      <c r="G30" s="73">
        <v>3290.4</v>
      </c>
    </row>
    <row r="31" spans="1:7" s="62" customFormat="1" x14ac:dyDescent="0.2">
      <c r="A31" s="24">
        <v>0</v>
      </c>
      <c r="B31" s="236" t="s">
        <v>29</v>
      </c>
      <c r="C31" s="236"/>
      <c r="D31" s="71">
        <v>313.5</v>
      </c>
      <c r="E31" s="72">
        <v>573.9</v>
      </c>
      <c r="F31" s="71">
        <v>308.60000000000002</v>
      </c>
      <c r="G31" s="73">
        <v>633.1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2" t="s">
        <v>30</v>
      </c>
      <c r="C33" s="233"/>
      <c r="D33" s="239" t="s">
        <v>145</v>
      </c>
      <c r="E33" s="240"/>
      <c r="F33" s="239" t="s">
        <v>146</v>
      </c>
      <c r="G33" s="241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34"/>
      <c r="C35" s="234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35" t="s">
        <v>22</v>
      </c>
      <c r="C36" s="235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6" t="s">
        <v>97</v>
      </c>
      <c r="C37" s="236"/>
      <c r="D37" s="71">
        <v>109.9</v>
      </c>
      <c r="E37" s="72">
        <v>397.9</v>
      </c>
      <c r="F37" s="71">
        <v>210.4</v>
      </c>
      <c r="G37" s="73">
        <v>405.2</v>
      </c>
    </row>
    <row r="38" spans="1:7" s="62" customFormat="1" x14ac:dyDescent="0.2">
      <c r="A38" s="24"/>
      <c r="B38" s="236" t="s">
        <v>98</v>
      </c>
      <c r="C38" s="236"/>
      <c r="D38" s="71">
        <v>233.4</v>
      </c>
      <c r="E38" s="72">
        <v>166.5</v>
      </c>
      <c r="F38" s="71">
        <v>159.69999999999999</v>
      </c>
      <c r="G38" s="73">
        <v>179.3</v>
      </c>
    </row>
    <row r="39" spans="1:7" s="62" customFormat="1" x14ac:dyDescent="0.2">
      <c r="A39" s="24">
        <v>1</v>
      </c>
      <c r="B39" s="236" t="s">
        <v>99</v>
      </c>
      <c r="C39" s="236"/>
      <c r="D39" s="74">
        <v>123.8</v>
      </c>
      <c r="E39" s="75">
        <v>11.1</v>
      </c>
      <c r="F39" s="74">
        <v>109.8</v>
      </c>
      <c r="G39" s="76">
        <v>185.2</v>
      </c>
    </row>
    <row r="40" spans="1:7" s="62" customFormat="1" x14ac:dyDescent="0.2">
      <c r="A40" s="24">
        <v>1</v>
      </c>
      <c r="B40" s="70" t="s">
        <v>100</v>
      </c>
      <c r="C40" s="70"/>
      <c r="D40" s="74">
        <v>129.6</v>
      </c>
      <c r="E40" s="75">
        <v>66.8</v>
      </c>
      <c r="F40" s="74">
        <v>229.6</v>
      </c>
      <c r="G40" s="76">
        <v>42.1</v>
      </c>
    </row>
    <row r="41" spans="1:7" s="62" customFormat="1" x14ac:dyDescent="0.2">
      <c r="A41" s="24">
        <v>1</v>
      </c>
      <c r="B41" s="70" t="s">
        <v>25</v>
      </c>
      <c r="C41" s="70"/>
      <c r="D41" s="74">
        <v>223.9</v>
      </c>
      <c r="E41" s="75">
        <v>289.8</v>
      </c>
      <c r="F41" s="74">
        <v>253.4</v>
      </c>
      <c r="G41" s="76">
        <v>52.9</v>
      </c>
    </row>
    <row r="42" spans="1:7" s="62" customFormat="1" x14ac:dyDescent="0.2">
      <c r="A42" s="24">
        <v>1</v>
      </c>
      <c r="B42" s="70" t="s">
        <v>26</v>
      </c>
      <c r="C42" s="70"/>
      <c r="D42" s="74">
        <v>288.8</v>
      </c>
      <c r="E42" s="75">
        <v>179.1</v>
      </c>
      <c r="F42" s="74">
        <v>223.8</v>
      </c>
      <c r="G42" s="76">
        <v>253.9</v>
      </c>
    </row>
    <row r="43" spans="1:7" s="62" customFormat="1" x14ac:dyDescent="0.2">
      <c r="A43" s="24">
        <v>1</v>
      </c>
      <c r="B43" s="70" t="s">
        <v>27</v>
      </c>
      <c r="C43" s="70"/>
      <c r="D43" s="74">
        <v>132.5</v>
      </c>
      <c r="E43" s="75">
        <v>460.8</v>
      </c>
      <c r="F43" s="74">
        <v>288.7</v>
      </c>
      <c r="G43" s="76">
        <v>179.3</v>
      </c>
    </row>
    <row r="44" spans="1:7" s="62" customFormat="1" x14ac:dyDescent="0.2">
      <c r="A44" s="24">
        <v>1</v>
      </c>
      <c r="B44" s="236" t="s">
        <v>28</v>
      </c>
      <c r="C44" s="236"/>
      <c r="D44" s="71">
        <v>1168.5</v>
      </c>
      <c r="E44" s="72">
        <v>854.1</v>
      </c>
      <c r="F44" s="71">
        <v>1326.3</v>
      </c>
      <c r="G44" s="73">
        <v>1172.2</v>
      </c>
    </row>
    <row r="45" spans="1:7" s="62" customFormat="1" x14ac:dyDescent="0.2">
      <c r="A45" s="24">
        <v>1</v>
      </c>
      <c r="B45" s="236" t="s">
        <v>29</v>
      </c>
      <c r="C45" s="236"/>
      <c r="D45" s="71">
        <v>694.8</v>
      </c>
      <c r="E45" s="72">
        <v>1101.8</v>
      </c>
      <c r="F45" s="71">
        <v>834.4</v>
      </c>
      <c r="G45" s="73">
        <v>1284.3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45:C45"/>
    <mergeCell ref="D33:E33"/>
    <mergeCell ref="F33:G33"/>
    <mergeCell ref="B36:C36"/>
    <mergeCell ref="B37:C37"/>
    <mergeCell ref="B35:C35"/>
    <mergeCell ref="B33:C33"/>
    <mergeCell ref="B14:D14"/>
    <mergeCell ref="B15:G15"/>
    <mergeCell ref="B16:D16"/>
    <mergeCell ref="B30:C30"/>
    <mergeCell ref="D19:E19"/>
    <mergeCell ref="F19:G19"/>
    <mergeCell ref="B25:C25"/>
    <mergeCell ref="B23:C23"/>
    <mergeCell ref="B24:C24"/>
    <mergeCell ref="B19:C19"/>
    <mergeCell ref="B21:C21"/>
    <mergeCell ref="B22:C22"/>
    <mergeCell ref="B39:C39"/>
    <mergeCell ref="B44:C44"/>
    <mergeCell ref="B38:C38"/>
    <mergeCell ref="B31:C31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1" t="s">
        <v>138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148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145</v>
      </c>
      <c r="D19" s="61" t="s">
        <v>146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19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11.5</v>
      </c>
      <c r="D22" s="83">
        <v>13.3</v>
      </c>
    </row>
    <row r="23" spans="1:4" s="62" customFormat="1" ht="15" customHeight="1" x14ac:dyDescent="0.2">
      <c r="A23" s="24">
        <v>0</v>
      </c>
      <c r="B23" s="84" t="s">
        <v>101</v>
      </c>
      <c r="C23" s="85">
        <v>34.799999999999997</v>
      </c>
      <c r="D23" s="86">
        <v>42</v>
      </c>
    </row>
    <row r="24" spans="1:4" s="62" customFormat="1" ht="15" customHeight="1" x14ac:dyDescent="0.2">
      <c r="A24" s="24"/>
      <c r="B24" s="84" t="s">
        <v>102</v>
      </c>
      <c r="C24" s="85">
        <v>1087.6000000000001</v>
      </c>
      <c r="D24" s="86">
        <v>1200.4000000000001</v>
      </c>
    </row>
    <row r="25" spans="1:4" s="62" customFormat="1" ht="15" customHeight="1" x14ac:dyDescent="0.2">
      <c r="A25" s="24">
        <v>0</v>
      </c>
      <c r="B25" s="84" t="s">
        <v>103</v>
      </c>
      <c r="C25" s="85">
        <v>7372.2000000000007</v>
      </c>
      <c r="D25" s="86">
        <v>7485.8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8506.1</v>
      </c>
      <c r="D26" s="89">
        <f>SUM(D22:D25)</f>
        <v>8741.5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1" t="s">
        <v>139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149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145</v>
      </c>
      <c r="D37" s="61" t="s">
        <v>146</v>
      </c>
    </row>
    <row r="38" spans="2:4" x14ac:dyDescent="0.2">
      <c r="B38" s="62"/>
      <c r="C38" s="62"/>
      <c r="D38" s="62"/>
    </row>
    <row r="39" spans="2:4" x14ac:dyDescent="0.2">
      <c r="B39" s="79"/>
      <c r="C39" s="222" t="s">
        <v>23</v>
      </c>
      <c r="D39" s="80" t="s">
        <v>23</v>
      </c>
    </row>
    <row r="40" spans="2:4" x14ac:dyDescent="0.2">
      <c r="B40" s="81" t="s">
        <v>140</v>
      </c>
      <c r="C40" s="82">
        <v>201</v>
      </c>
      <c r="D40" s="83">
        <v>230.7</v>
      </c>
    </row>
    <row r="41" spans="2:4" x14ac:dyDescent="0.2">
      <c r="B41" s="84" t="s">
        <v>141</v>
      </c>
      <c r="C41" s="85">
        <v>3088.4</v>
      </c>
      <c r="D41" s="86">
        <v>3373.7000000000003</v>
      </c>
    </row>
    <row r="42" spans="2:4" x14ac:dyDescent="0.2">
      <c r="B42" s="84" t="s">
        <v>142</v>
      </c>
      <c r="C42" s="85">
        <v>238.5</v>
      </c>
      <c r="D42" s="86">
        <v>150</v>
      </c>
    </row>
    <row r="43" spans="2:4" x14ac:dyDescent="0.2">
      <c r="B43" s="87" t="s">
        <v>33</v>
      </c>
      <c r="C43" s="88">
        <f>SUM(C40:C42)</f>
        <v>3527.9</v>
      </c>
      <c r="D43" s="89">
        <f>SUM(D40:D42)</f>
        <v>3754.4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150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145</v>
      </c>
      <c r="E20" s="159" t="s">
        <v>146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8789.6</v>
      </c>
      <c r="E21" s="163">
        <v>8727.7000000000007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94.87</v>
      </c>
      <c r="E22" s="167">
        <v>94.17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9185</v>
      </c>
      <c r="E24" s="163">
        <v>9628.7000000000007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74.61</v>
      </c>
      <c r="E28" s="174">
        <v>74.28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20.3</v>
      </c>
      <c r="E31" s="163">
        <v>18.5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648.70000000000005</v>
      </c>
      <c r="E32" s="163">
        <v>651.20000000000005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32.200000000000003</v>
      </c>
      <c r="E35" s="163">
        <v>100</v>
      </c>
    </row>
    <row r="36" spans="1:5" s="62" customFormat="1" ht="27" x14ac:dyDescent="0.2">
      <c r="B36" s="175" t="s">
        <v>119</v>
      </c>
      <c r="C36" s="165" t="s">
        <v>120</v>
      </c>
      <c r="D36" s="162">
        <v>4.9000000000000004</v>
      </c>
      <c r="E36" s="163">
        <v>4.5</v>
      </c>
    </row>
    <row r="37" spans="1:5" s="62" customFormat="1" ht="18" x14ac:dyDescent="0.2">
      <c r="B37" s="175" t="s">
        <v>121</v>
      </c>
      <c r="C37" s="165" t="s">
        <v>106</v>
      </c>
      <c r="D37" s="173">
        <v>57.7</v>
      </c>
      <c r="E37" s="174">
        <v>58.24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38.24</v>
      </c>
      <c r="E38" s="174">
        <v>40.299999999999997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145</v>
      </c>
      <c r="E41" s="159" t="s">
        <v>146</v>
      </c>
    </row>
    <row r="42" spans="1:5" s="62" customFormat="1" x14ac:dyDescent="0.2">
      <c r="B42" s="160" t="s">
        <v>104</v>
      </c>
      <c r="C42" s="161" t="s">
        <v>12</v>
      </c>
      <c r="D42" s="162">
        <v>3105.2</v>
      </c>
      <c r="E42" s="163">
        <v>3636.1</v>
      </c>
    </row>
    <row r="43" spans="1:5" s="62" customFormat="1" ht="18" x14ac:dyDescent="0.2">
      <c r="B43" s="164" t="s">
        <v>105</v>
      </c>
      <c r="C43" s="165" t="s">
        <v>106</v>
      </c>
      <c r="D43" s="166">
        <v>87.36</v>
      </c>
      <c r="E43" s="167">
        <v>88.51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3527.9</v>
      </c>
      <c r="E45" s="163">
        <v>3754.4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80.2</v>
      </c>
      <c r="E47" s="174">
        <v>82.86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18</v>
      </c>
      <c r="E49" s="163">
        <v>17.899999999999999</v>
      </c>
    </row>
    <row r="50" spans="1:5" s="62" customFormat="1" x14ac:dyDescent="0.2">
      <c r="B50" s="245"/>
      <c r="C50" s="165" t="s">
        <v>114</v>
      </c>
      <c r="D50" s="162">
        <v>129</v>
      </c>
      <c r="E50" s="163">
        <v>72.2</v>
      </c>
    </row>
    <row r="51" spans="1:5" s="62" customFormat="1" x14ac:dyDescent="0.2">
      <c r="B51" s="245"/>
      <c r="C51" s="165" t="s">
        <v>115</v>
      </c>
      <c r="D51" s="162">
        <v>185.9</v>
      </c>
      <c r="E51" s="163">
        <v>112.3</v>
      </c>
    </row>
    <row r="52" spans="1:5" s="62" customFormat="1" x14ac:dyDescent="0.2">
      <c r="B52" s="245"/>
      <c r="C52" s="165" t="s">
        <v>116</v>
      </c>
      <c r="D52" s="162">
        <v>-71.900000000000006</v>
      </c>
      <c r="E52" s="163">
        <v>-42.7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310.5</v>
      </c>
      <c r="E54" s="163">
        <v>165.5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143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137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2020</v>
      </c>
      <c r="D25" s="135">
        <f t="shared" ref="D25:D56" si="0">E25+K25</f>
        <v>8506.1000000000022</v>
      </c>
      <c r="E25" s="135">
        <f t="shared" ref="E25:E56" si="1">SUM(F25:J25)</f>
        <v>1744.0000000000002</v>
      </c>
      <c r="F25" s="135">
        <f t="shared" ref="F25:J26" si="2">F27+F29+F31+F33+F35+F37+F39+F41+F43+F45+F47+F49+F51+F53+F55+F57+F59+F61+F63+F65+F67+F69+F71+F73+F75+F77+F79+F81+F83+F85+F87+F89+F91+F93+F95+F97+F99</f>
        <v>1.4</v>
      </c>
      <c r="G25" s="135">
        <f t="shared" si="2"/>
        <v>67.600000000000009</v>
      </c>
      <c r="H25" s="135">
        <f t="shared" si="2"/>
        <v>1598.8000000000002</v>
      </c>
      <c r="I25" s="135">
        <f t="shared" si="2"/>
        <v>76.199999999999989</v>
      </c>
      <c r="J25" s="135">
        <f t="shared" si="2"/>
        <v>0</v>
      </c>
      <c r="K25" s="135">
        <f t="shared" ref="K25:K56" si="3">SUM(L25:Q25)</f>
        <v>6762.1000000000013</v>
      </c>
      <c r="L25" s="135">
        <f t="shared" ref="L25:Q26" si="4">L27+L29+L31+L33+L35+L37+L39+L41+L43+L45+L47+L49+L51+L53+L55+L57+L59+L61+L63+L65+L67+L69+L71+L73+L75+L77+L79+L81+L83+L85+L87+L89+L91+L93+L95+L97+L99</f>
        <v>2782.9</v>
      </c>
      <c r="M25" s="135">
        <f t="shared" si="4"/>
        <v>2881.7</v>
      </c>
      <c r="N25" s="135">
        <f t="shared" si="4"/>
        <v>27.1</v>
      </c>
      <c r="O25" s="135">
        <f t="shared" si="4"/>
        <v>577.10000000000014</v>
      </c>
      <c r="P25" s="135">
        <f t="shared" si="4"/>
        <v>421.2</v>
      </c>
      <c r="Q25" s="135">
        <f t="shared" si="4"/>
        <v>72.099999999999994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2019</v>
      </c>
      <c r="D26" s="137">
        <f t="shared" si="0"/>
        <v>8741.5</v>
      </c>
      <c r="E26" s="137">
        <f t="shared" si="1"/>
        <v>1837.1999999999998</v>
      </c>
      <c r="F26" s="137">
        <f t="shared" si="2"/>
        <v>3.4</v>
      </c>
      <c r="G26" s="137">
        <f t="shared" si="2"/>
        <v>82.9</v>
      </c>
      <c r="H26" s="137">
        <f t="shared" si="2"/>
        <v>1666.6</v>
      </c>
      <c r="I26" s="137">
        <f t="shared" si="2"/>
        <v>84.3</v>
      </c>
      <c r="J26" s="137">
        <f t="shared" si="2"/>
        <v>0</v>
      </c>
      <c r="K26" s="137">
        <f t="shared" si="3"/>
        <v>6904.2999999999993</v>
      </c>
      <c r="L26" s="137">
        <f t="shared" si="4"/>
        <v>2831.9999999999995</v>
      </c>
      <c r="M26" s="137">
        <f t="shared" si="4"/>
        <v>2960.9</v>
      </c>
      <c r="N26" s="137">
        <f t="shared" si="4"/>
        <v>27.2</v>
      </c>
      <c r="O26" s="137">
        <f t="shared" si="4"/>
        <v>647.30000000000007</v>
      </c>
      <c r="P26" s="137">
        <f t="shared" si="4"/>
        <v>375.2</v>
      </c>
      <c r="Q26" s="137">
        <f t="shared" si="4"/>
        <v>61.7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10</v>
      </c>
    </row>
    <row r="27" spans="2:20" s="132" customFormat="1" x14ac:dyDescent="0.2">
      <c r="B27" s="138" t="s">
        <v>52</v>
      </c>
      <c r="C27" s="134">
        <v>2020</v>
      </c>
      <c r="D27" s="139">
        <f t="shared" si="0"/>
        <v>4127.4000000000005</v>
      </c>
      <c r="E27" s="139">
        <f t="shared" si="1"/>
        <v>368.6</v>
      </c>
      <c r="F27" s="139">
        <v>1</v>
      </c>
      <c r="G27" s="139">
        <v>3.2</v>
      </c>
      <c r="H27" s="139">
        <v>349.3</v>
      </c>
      <c r="I27" s="139">
        <v>15.1</v>
      </c>
      <c r="J27" s="139">
        <v>0</v>
      </c>
      <c r="K27" s="139">
        <f t="shared" si="3"/>
        <v>3758.8</v>
      </c>
      <c r="L27" s="139">
        <v>1226.5</v>
      </c>
      <c r="M27" s="139">
        <v>1720</v>
      </c>
      <c r="N27" s="139">
        <v>27.1</v>
      </c>
      <c r="O27" s="139">
        <v>356.8</v>
      </c>
      <c r="P27" s="139">
        <v>367</v>
      </c>
      <c r="Q27" s="139">
        <v>61.4</v>
      </c>
      <c r="S27" s="139">
        <v>0</v>
      </c>
      <c r="T27" s="139">
        <v>0</v>
      </c>
    </row>
    <row r="28" spans="2:20" s="132" customFormat="1" x14ac:dyDescent="0.2">
      <c r="B28" s="70"/>
      <c r="C28" s="136">
        <v>2019</v>
      </c>
      <c r="D28" s="137">
        <f t="shared" si="0"/>
        <v>4416.3999999999996</v>
      </c>
      <c r="E28" s="137">
        <f t="shared" si="1"/>
        <v>505.1</v>
      </c>
      <c r="F28" s="137">
        <v>3</v>
      </c>
      <c r="G28" s="137">
        <v>4</v>
      </c>
      <c r="H28" s="137">
        <v>462.8</v>
      </c>
      <c r="I28" s="137">
        <v>35.299999999999997</v>
      </c>
      <c r="J28" s="137">
        <v>0</v>
      </c>
      <c r="K28" s="137">
        <f t="shared" si="3"/>
        <v>3911.2999999999997</v>
      </c>
      <c r="L28" s="137">
        <v>1364.5</v>
      </c>
      <c r="M28" s="137">
        <v>1774.1</v>
      </c>
      <c r="N28" s="137">
        <v>27.2</v>
      </c>
      <c r="O28" s="137">
        <v>411.5</v>
      </c>
      <c r="P28" s="137">
        <v>283</v>
      </c>
      <c r="Q28" s="137">
        <v>51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2020</v>
      </c>
      <c r="D29" s="139">
        <f t="shared" si="0"/>
        <v>25.6</v>
      </c>
      <c r="E29" s="139">
        <f t="shared" si="1"/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2019</v>
      </c>
      <c r="D30" s="137">
        <f t="shared" si="0"/>
        <v>25.6</v>
      </c>
      <c r="E30" s="137">
        <f t="shared" si="1"/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2020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2019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2020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2019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2020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2019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2020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2019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2020</v>
      </c>
      <c r="D39" s="139">
        <f t="shared" si="0"/>
        <v>786.70000000000016</v>
      </c>
      <c r="E39" s="139">
        <f t="shared" si="1"/>
        <v>212.20000000000002</v>
      </c>
      <c r="F39" s="139">
        <v>0.4</v>
      </c>
      <c r="G39" s="139">
        <v>0</v>
      </c>
      <c r="H39" s="139">
        <v>211.8</v>
      </c>
      <c r="I39" s="139">
        <v>0</v>
      </c>
      <c r="J39" s="139">
        <v>0</v>
      </c>
      <c r="K39" s="139">
        <f t="shared" si="3"/>
        <v>574.50000000000011</v>
      </c>
      <c r="L39" s="139">
        <v>269</v>
      </c>
      <c r="M39" s="139">
        <v>254.7</v>
      </c>
      <c r="N39" s="139">
        <v>0</v>
      </c>
      <c r="O39" s="139">
        <v>40.1</v>
      </c>
      <c r="P39" s="139">
        <v>0</v>
      </c>
      <c r="Q39" s="139">
        <v>10.7</v>
      </c>
      <c r="S39" s="139">
        <v>0</v>
      </c>
      <c r="T39" s="139">
        <v>0</v>
      </c>
    </row>
    <row r="40" spans="2:20" s="132" customFormat="1" x14ac:dyDescent="0.2">
      <c r="B40" s="70"/>
      <c r="C40" s="136">
        <v>2019</v>
      </c>
      <c r="D40" s="137">
        <f t="shared" si="0"/>
        <v>847.90000000000009</v>
      </c>
      <c r="E40" s="137">
        <f t="shared" si="1"/>
        <v>213.9</v>
      </c>
      <c r="F40" s="137">
        <v>0.4</v>
      </c>
      <c r="G40" s="137">
        <v>0</v>
      </c>
      <c r="H40" s="137">
        <v>213.5</v>
      </c>
      <c r="I40" s="137">
        <v>0</v>
      </c>
      <c r="J40" s="137">
        <v>0</v>
      </c>
      <c r="K40" s="137">
        <f t="shared" si="3"/>
        <v>634.00000000000011</v>
      </c>
      <c r="L40" s="137">
        <v>251.6</v>
      </c>
      <c r="M40" s="137">
        <v>277.5</v>
      </c>
      <c r="N40" s="137">
        <v>0</v>
      </c>
      <c r="O40" s="137">
        <v>40.1</v>
      </c>
      <c r="P40" s="137">
        <v>54.1</v>
      </c>
      <c r="Q40" s="137">
        <v>10.7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2020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2019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2020</v>
      </c>
      <c r="D43" s="139">
        <f t="shared" si="0"/>
        <v>1231</v>
      </c>
      <c r="E43" s="139">
        <f t="shared" si="1"/>
        <v>137.30000000000001</v>
      </c>
      <c r="F43" s="139">
        <v>0</v>
      </c>
      <c r="G43" s="139">
        <v>0</v>
      </c>
      <c r="H43" s="139">
        <v>80</v>
      </c>
      <c r="I43" s="139">
        <v>57.3</v>
      </c>
      <c r="J43" s="139">
        <v>0</v>
      </c>
      <c r="K43" s="139">
        <f t="shared" si="3"/>
        <v>1093.7</v>
      </c>
      <c r="L43" s="139">
        <v>590.6</v>
      </c>
      <c r="M43" s="139">
        <v>454.7</v>
      </c>
      <c r="N43" s="139">
        <v>0</v>
      </c>
      <c r="O43" s="139">
        <v>11</v>
      </c>
      <c r="P43" s="139">
        <v>37.4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2019</v>
      </c>
      <c r="D44" s="137">
        <f t="shared" si="0"/>
        <v>1204</v>
      </c>
      <c r="E44" s="137">
        <f t="shared" si="1"/>
        <v>131.69999999999999</v>
      </c>
      <c r="F44" s="137">
        <v>0</v>
      </c>
      <c r="G44" s="137">
        <v>0</v>
      </c>
      <c r="H44" s="137">
        <v>82.7</v>
      </c>
      <c r="I44" s="137">
        <v>49</v>
      </c>
      <c r="J44" s="137">
        <v>0</v>
      </c>
      <c r="K44" s="137">
        <f t="shared" si="3"/>
        <v>1072.3</v>
      </c>
      <c r="L44" s="137">
        <v>590.29999999999995</v>
      </c>
      <c r="M44" s="137">
        <v>459.4</v>
      </c>
      <c r="N44" s="137">
        <v>0</v>
      </c>
      <c r="O44" s="137">
        <v>11.4</v>
      </c>
      <c r="P44" s="137">
        <v>11.2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2020</v>
      </c>
      <c r="D45" s="139">
        <f t="shared" si="0"/>
        <v>149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149</v>
      </c>
      <c r="L45" s="139">
        <v>82.6</v>
      </c>
      <c r="M45" s="139">
        <v>49.6</v>
      </c>
      <c r="N45" s="139">
        <v>0</v>
      </c>
      <c r="O45" s="139">
        <v>0</v>
      </c>
      <c r="P45" s="139">
        <v>16.8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2019</v>
      </c>
      <c r="D46" s="137">
        <f t="shared" si="0"/>
        <v>124.39999999999999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124.39999999999999</v>
      </c>
      <c r="L46" s="137">
        <v>82.6</v>
      </c>
      <c r="M46" s="137">
        <v>34.1</v>
      </c>
      <c r="N46" s="137">
        <v>0</v>
      </c>
      <c r="O46" s="137">
        <v>0</v>
      </c>
      <c r="P46" s="137">
        <v>7.7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2020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2019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2020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2019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2020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2019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2020</v>
      </c>
      <c r="D53" s="139">
        <f t="shared" si="0"/>
        <v>12.9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12.9</v>
      </c>
      <c r="L53" s="139">
        <v>12.9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2019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2020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2019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2020</v>
      </c>
      <c r="D57" s="139">
        <f t="shared" ref="D57:D88" si="5">E57+K57</f>
        <v>1637.5</v>
      </c>
      <c r="E57" s="139">
        <f t="shared" ref="E57:E88" si="6">SUM(F57:J57)</f>
        <v>1025.9000000000001</v>
      </c>
      <c r="F57" s="139">
        <v>0</v>
      </c>
      <c r="G57" s="139">
        <v>64.400000000000006</v>
      </c>
      <c r="H57" s="139">
        <v>957.7</v>
      </c>
      <c r="I57" s="139">
        <v>3.8</v>
      </c>
      <c r="J57" s="139">
        <v>0</v>
      </c>
      <c r="K57" s="139">
        <f t="shared" ref="K57:K88" si="7">SUM(L57:Q57)</f>
        <v>611.6</v>
      </c>
      <c r="L57" s="139">
        <v>281.7</v>
      </c>
      <c r="M57" s="139">
        <v>190.9</v>
      </c>
      <c r="N57" s="139">
        <v>0</v>
      </c>
      <c r="O57" s="139">
        <v>139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2019</v>
      </c>
      <c r="D58" s="137">
        <f t="shared" si="5"/>
        <v>1547.4</v>
      </c>
      <c r="E58" s="137">
        <f t="shared" si="6"/>
        <v>986.5</v>
      </c>
      <c r="F58" s="137">
        <v>0</v>
      </c>
      <c r="G58" s="137">
        <v>78.900000000000006</v>
      </c>
      <c r="H58" s="137">
        <v>907.6</v>
      </c>
      <c r="I58" s="137">
        <v>0</v>
      </c>
      <c r="J58" s="137">
        <v>0</v>
      </c>
      <c r="K58" s="137">
        <f t="shared" si="7"/>
        <v>560.90000000000009</v>
      </c>
      <c r="L58" s="137">
        <v>177.1</v>
      </c>
      <c r="M58" s="137">
        <v>211.4</v>
      </c>
      <c r="N58" s="137">
        <v>0</v>
      </c>
      <c r="O58" s="137">
        <v>153.19999999999999</v>
      </c>
      <c r="P58" s="137">
        <v>19.2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2020</v>
      </c>
      <c r="D59" s="139">
        <f t="shared" si="5"/>
        <v>104.9</v>
      </c>
      <c r="E59" s="139">
        <f t="shared" si="6"/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f t="shared" si="7"/>
        <v>104.9</v>
      </c>
      <c r="L59" s="139">
        <v>96.4</v>
      </c>
      <c r="M59" s="139">
        <v>8.5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2019</v>
      </c>
      <c r="D60" s="137">
        <f t="shared" si="5"/>
        <v>94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94</v>
      </c>
      <c r="L60" s="137">
        <v>84.9</v>
      </c>
      <c r="M60" s="137">
        <v>9.1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2020</v>
      </c>
      <c r="D61" s="139">
        <f t="shared" si="5"/>
        <v>337.5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337.5</v>
      </c>
      <c r="L61" s="139">
        <v>180</v>
      </c>
      <c r="M61" s="139">
        <v>135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2019</v>
      </c>
      <c r="D62" s="137">
        <f t="shared" si="5"/>
        <v>310.60000000000002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310.60000000000002</v>
      </c>
      <c r="L62" s="137">
        <v>188.5</v>
      </c>
      <c r="M62" s="137">
        <v>99.6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2020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2019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2020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2019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2020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2019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2020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2019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2020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2019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2020</v>
      </c>
      <c r="D73" s="139">
        <f t="shared" si="5"/>
        <v>58.300000000000004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58.300000000000004</v>
      </c>
      <c r="L73" s="139">
        <v>7.9</v>
      </c>
      <c r="M73" s="139">
        <v>42.7</v>
      </c>
      <c r="N73" s="139">
        <v>0</v>
      </c>
      <c r="O73" s="139">
        <v>7.7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2019</v>
      </c>
      <c r="D74" s="137">
        <f t="shared" si="5"/>
        <v>54.4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54.4</v>
      </c>
      <c r="L74" s="137">
        <v>0</v>
      </c>
      <c r="M74" s="137">
        <v>45.8</v>
      </c>
      <c r="N74" s="137">
        <v>0</v>
      </c>
      <c r="O74" s="137">
        <v>8.6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2020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2019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2020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2019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2020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2019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2020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2019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2020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2019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2020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2019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2020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2019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2020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2019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2020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2019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2020</v>
      </c>
      <c r="D93" s="139">
        <f t="shared" si="8"/>
        <v>35.299999999999997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35.299999999999997</v>
      </c>
      <c r="L93" s="139">
        <v>35.299999999999997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2019</v>
      </c>
      <c r="D94" s="137">
        <f t="shared" si="8"/>
        <v>103.89999999999999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103.89999999999999</v>
      </c>
      <c r="L94" s="137">
        <v>79.599999999999994</v>
      </c>
      <c r="M94" s="137">
        <v>24.3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10</v>
      </c>
    </row>
    <row r="95" spans="2:20" s="132" customFormat="1" x14ac:dyDescent="0.2">
      <c r="B95" s="138" t="s">
        <v>86</v>
      </c>
      <c r="C95" s="134">
        <v>2020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2019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2020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2019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2020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2019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143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0" t="s">
        <v>137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2020</v>
      </c>
      <c r="D21" s="139">
        <f t="shared" ref="D21:D52" si="0">SUM(E21:H21)</f>
        <v>3527.9</v>
      </c>
      <c r="E21" s="139">
        <f t="shared" ref="E21:H22" si="1">E23+E25+E27+E29+E31+E33+E35+E37+E39+E41+E43+E45+E47+E49+E51+E53+E55+E57+E59+E61+E63+E65+E67+E69+E71+E73+E75+E77+E79+E81+E83+E85+E87+E89+E91+E93+E95</f>
        <v>765.2</v>
      </c>
      <c r="F21" s="139">
        <f t="shared" si="1"/>
        <v>1917.3</v>
      </c>
      <c r="G21" s="139">
        <f t="shared" si="1"/>
        <v>33</v>
      </c>
      <c r="H21" s="139">
        <f t="shared" si="1"/>
        <v>812.40000000000009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2019</v>
      </c>
      <c r="D22" s="137">
        <f t="shared" si="0"/>
        <v>3754.4</v>
      </c>
      <c r="E22" s="137">
        <f t="shared" si="1"/>
        <v>727.30000000000007</v>
      </c>
      <c r="F22" s="137">
        <f t="shared" si="1"/>
        <v>2142.3000000000002</v>
      </c>
      <c r="G22" s="137">
        <f t="shared" si="1"/>
        <v>34.700000000000003</v>
      </c>
      <c r="H22" s="137">
        <f t="shared" si="1"/>
        <v>850.1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2020</v>
      </c>
      <c r="D23" s="139">
        <f t="shared" si="0"/>
        <v>1839.4</v>
      </c>
      <c r="E23" s="139">
        <v>0</v>
      </c>
      <c r="F23" s="139">
        <v>1442.2</v>
      </c>
      <c r="G23" s="139">
        <v>33</v>
      </c>
      <c r="H23" s="139">
        <v>364.2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2019</v>
      </c>
      <c r="D24" s="137">
        <f t="shared" si="0"/>
        <v>2164.4</v>
      </c>
      <c r="E24" s="137">
        <v>0</v>
      </c>
      <c r="F24" s="137">
        <v>1665.8</v>
      </c>
      <c r="G24" s="137">
        <v>34.700000000000003</v>
      </c>
      <c r="H24" s="137">
        <v>463.9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2020</v>
      </c>
      <c r="D25" s="139">
        <f t="shared" si="0"/>
        <v>250</v>
      </c>
      <c r="E25" s="139">
        <v>0</v>
      </c>
      <c r="F25" s="139">
        <v>125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2019</v>
      </c>
      <c r="D26" s="137">
        <f t="shared" si="0"/>
        <v>250</v>
      </c>
      <c r="E26" s="137">
        <v>0</v>
      </c>
      <c r="F26" s="137">
        <v>125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2020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2019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2020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2019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2020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2019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2020</v>
      </c>
      <c r="D33" s="139">
        <f t="shared" si="0"/>
        <v>9.6</v>
      </c>
      <c r="E33" s="139">
        <v>0</v>
      </c>
      <c r="F33" s="139">
        <v>9.6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2019</v>
      </c>
      <c r="D34" s="137">
        <f t="shared" si="0"/>
        <v>10.4</v>
      </c>
      <c r="E34" s="137">
        <v>0</v>
      </c>
      <c r="F34" s="137">
        <v>10.4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2020</v>
      </c>
      <c r="D35" s="139">
        <f t="shared" si="0"/>
        <v>33.700000000000003</v>
      </c>
      <c r="E35" s="139">
        <v>0</v>
      </c>
      <c r="F35" s="139">
        <v>22</v>
      </c>
      <c r="G35" s="139">
        <v>0</v>
      </c>
      <c r="H35" s="139">
        <v>11.7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2019</v>
      </c>
      <c r="D36" s="137">
        <f t="shared" si="0"/>
        <v>34.1</v>
      </c>
      <c r="E36" s="137">
        <v>0</v>
      </c>
      <c r="F36" s="137">
        <v>22</v>
      </c>
      <c r="G36" s="137">
        <v>0</v>
      </c>
      <c r="H36" s="137">
        <v>12.1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2020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2019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2020</v>
      </c>
      <c r="D39" s="139">
        <f t="shared" si="0"/>
        <v>56.4</v>
      </c>
      <c r="E39" s="139">
        <v>0</v>
      </c>
      <c r="F39" s="139">
        <v>0</v>
      </c>
      <c r="G39" s="139">
        <v>0</v>
      </c>
      <c r="H39" s="139">
        <v>56.4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2019</v>
      </c>
      <c r="D40" s="137">
        <f t="shared" si="0"/>
        <v>58.3</v>
      </c>
      <c r="E40" s="137">
        <v>0</v>
      </c>
      <c r="F40" s="137">
        <v>0</v>
      </c>
      <c r="G40" s="137">
        <v>0</v>
      </c>
      <c r="H40" s="137">
        <v>58.3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2020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2019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2020</v>
      </c>
      <c r="D43" s="139">
        <f t="shared" si="0"/>
        <v>348.2</v>
      </c>
      <c r="E43" s="139">
        <v>301.3</v>
      </c>
      <c r="F43" s="139">
        <v>46.9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2019</v>
      </c>
      <c r="D44" s="137">
        <f t="shared" si="0"/>
        <v>309.8</v>
      </c>
      <c r="E44" s="137">
        <v>260.7</v>
      </c>
      <c r="F44" s="137">
        <v>49.1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2020</v>
      </c>
      <c r="D45" s="139">
        <f t="shared" si="0"/>
        <v>11.6</v>
      </c>
      <c r="E45" s="139">
        <v>0</v>
      </c>
      <c r="F45" s="139">
        <v>11.6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2019</v>
      </c>
      <c r="D46" s="137">
        <f t="shared" si="0"/>
        <v>12.9</v>
      </c>
      <c r="E46" s="137">
        <v>0</v>
      </c>
      <c r="F46" s="137">
        <v>12.9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2020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2019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2020</v>
      </c>
      <c r="D49" s="139">
        <f t="shared" si="0"/>
        <v>0</v>
      </c>
      <c r="E49" s="139">
        <v>0</v>
      </c>
      <c r="F49" s="139">
        <v>0</v>
      </c>
      <c r="G49" s="139">
        <v>0</v>
      </c>
      <c r="H49" s="139">
        <v>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2019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2020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2019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2020</v>
      </c>
      <c r="D53" s="139">
        <f t="shared" ref="D53:D84" si="6">SUM(E53:H53)</f>
        <v>0</v>
      </c>
      <c r="E53" s="139">
        <v>0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2019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2020</v>
      </c>
      <c r="D55" s="139">
        <f t="shared" si="6"/>
        <v>462.6</v>
      </c>
      <c r="E55" s="139">
        <v>428.8</v>
      </c>
      <c r="F55" s="139">
        <v>8.8000000000000007</v>
      </c>
      <c r="G55" s="139">
        <v>0</v>
      </c>
      <c r="H55" s="139">
        <v>25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2019</v>
      </c>
      <c r="D56" s="137">
        <f t="shared" si="6"/>
        <v>465.4</v>
      </c>
      <c r="E56" s="137">
        <v>430</v>
      </c>
      <c r="F56" s="137">
        <v>10.4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2020</v>
      </c>
      <c r="D57" s="139">
        <f t="shared" si="6"/>
        <v>33.6</v>
      </c>
      <c r="E57" s="139">
        <v>33.6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2019</v>
      </c>
      <c r="D58" s="137">
        <f t="shared" si="6"/>
        <v>32.1</v>
      </c>
      <c r="E58" s="137">
        <v>32.1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2020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2019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2020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2019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2020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2019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2020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2019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2020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2019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2020</v>
      </c>
      <c r="D69" s="139">
        <f t="shared" si="6"/>
        <v>16.2</v>
      </c>
      <c r="E69" s="139">
        <v>0</v>
      </c>
      <c r="F69" s="139">
        <v>0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2019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2020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2019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2020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2019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2020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2019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2020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2019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2020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2019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2020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2019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2020</v>
      </c>
      <c r="D83" s="139">
        <f t="shared" si="6"/>
        <v>70.900000000000006</v>
      </c>
      <c r="E83" s="139">
        <v>0</v>
      </c>
      <c r="F83" s="139">
        <v>70.900000000000006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2019</v>
      </c>
      <c r="D84" s="137">
        <f t="shared" si="6"/>
        <v>67.099999999999994</v>
      </c>
      <c r="E84" s="137">
        <v>0</v>
      </c>
      <c r="F84" s="137">
        <v>67.099999999999994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2020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2019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2020</v>
      </c>
      <c r="D87" s="139">
        <f t="shared" si="8"/>
        <v>124.3</v>
      </c>
      <c r="E87" s="139">
        <v>0</v>
      </c>
      <c r="F87" s="139">
        <v>66.599999999999994</v>
      </c>
      <c r="G87" s="139">
        <v>0</v>
      </c>
      <c r="H87" s="139">
        <v>57.7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2019</v>
      </c>
      <c r="D88" s="137">
        <f t="shared" si="8"/>
        <v>121.2</v>
      </c>
      <c r="E88" s="137">
        <v>0</v>
      </c>
      <c r="F88" s="137">
        <v>65</v>
      </c>
      <c r="G88" s="137">
        <v>0</v>
      </c>
      <c r="H88" s="137">
        <v>56.2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2020</v>
      </c>
      <c r="D89" s="139">
        <f t="shared" si="8"/>
        <v>95.7</v>
      </c>
      <c r="E89" s="139">
        <v>0</v>
      </c>
      <c r="F89" s="139">
        <v>95.7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2019</v>
      </c>
      <c r="D90" s="137">
        <f t="shared" si="8"/>
        <v>96.6</v>
      </c>
      <c r="E90" s="137">
        <v>0</v>
      </c>
      <c r="F90" s="137">
        <v>96.6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2020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2019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2020</v>
      </c>
      <c r="D93" s="139">
        <f t="shared" si="8"/>
        <v>157.69999999999999</v>
      </c>
      <c r="E93" s="139">
        <v>1.5</v>
      </c>
      <c r="F93" s="139">
        <v>0</v>
      </c>
      <c r="G93" s="139">
        <v>0</v>
      </c>
      <c r="H93" s="139">
        <v>156.19999999999999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2019</v>
      </c>
      <c r="D94" s="137">
        <f t="shared" si="8"/>
        <v>97.9</v>
      </c>
      <c r="E94" s="137">
        <v>4.5</v>
      </c>
      <c r="F94" s="137">
        <v>0</v>
      </c>
      <c r="G94" s="137">
        <v>0</v>
      </c>
      <c r="H94" s="137">
        <v>93.4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2020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2019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7" customWidth="1"/>
    <col min="2" max="2" width="22.7109375" style="217" customWidth="1"/>
    <col min="3" max="3" width="11.42578125" style="217"/>
    <col min="4" max="5" width="18.7109375" style="217" customWidth="1"/>
    <col min="6" max="6" width="16" style="217" customWidth="1"/>
    <col min="7" max="7" width="19.5703125" style="217" customWidth="1"/>
    <col min="8" max="8" width="18.28515625" style="217" customWidth="1"/>
    <col min="9" max="16384" width="11.42578125" style="217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25" t="s">
        <v>137</v>
      </c>
      <c r="D22" s="206" t="s">
        <v>23</v>
      </c>
      <c r="E22" s="207" t="s">
        <v>23</v>
      </c>
      <c r="F22" s="207" t="s">
        <v>23</v>
      </c>
      <c r="G22" s="207" t="s">
        <v>23</v>
      </c>
      <c r="H22" s="208" t="s">
        <v>23</v>
      </c>
    </row>
    <row r="23" spans="2:8" s="179" customFormat="1" x14ac:dyDescent="0.2">
      <c r="B23" s="209" t="s">
        <v>51</v>
      </c>
      <c r="C23" s="223">
        <v>2020</v>
      </c>
      <c r="D23" s="210">
        <f>E23+F23+H23</f>
        <v>678.8</v>
      </c>
      <c r="E23" s="211">
        <v>0</v>
      </c>
      <c r="F23" s="211">
        <v>157.4</v>
      </c>
      <c r="G23" s="211">
        <v>107.4</v>
      </c>
      <c r="H23" s="212">
        <v>521.4</v>
      </c>
    </row>
    <row r="24" spans="2:8" s="180" customFormat="1" x14ac:dyDescent="0.2">
      <c r="B24" s="213"/>
      <c r="C24" s="224">
        <v>2019</v>
      </c>
      <c r="D24" s="214">
        <f t="shared" ref="D24:D87" si="0">E24+F24+H24</f>
        <v>887.2</v>
      </c>
      <c r="E24" s="214">
        <v>0</v>
      </c>
      <c r="F24" s="214">
        <v>242.3</v>
      </c>
      <c r="G24" s="214">
        <v>142.30000000000001</v>
      </c>
      <c r="H24" s="215">
        <v>644.9</v>
      </c>
    </row>
    <row r="25" spans="2:8" s="179" customFormat="1" x14ac:dyDescent="0.2">
      <c r="B25" s="209" t="s">
        <v>52</v>
      </c>
      <c r="C25" s="223">
        <v>2020</v>
      </c>
      <c r="D25" s="210">
        <f t="shared" si="0"/>
        <v>374.4</v>
      </c>
      <c r="E25" s="211">
        <v>0</v>
      </c>
      <c r="F25" s="211">
        <v>50</v>
      </c>
      <c r="G25" s="211">
        <v>0</v>
      </c>
      <c r="H25" s="212">
        <v>324.39999999999998</v>
      </c>
    </row>
    <row r="26" spans="2:8" s="180" customFormat="1" x14ac:dyDescent="0.2">
      <c r="B26" s="213"/>
      <c r="C26" s="224">
        <v>2019</v>
      </c>
      <c r="D26" s="214">
        <f t="shared" si="0"/>
        <v>570.9</v>
      </c>
      <c r="E26" s="214">
        <v>0</v>
      </c>
      <c r="F26" s="214">
        <v>100</v>
      </c>
      <c r="G26" s="214">
        <v>0</v>
      </c>
      <c r="H26" s="215">
        <v>470.9</v>
      </c>
    </row>
    <row r="27" spans="2:8" s="179" customFormat="1" x14ac:dyDescent="0.2">
      <c r="B27" s="209" t="s">
        <v>53</v>
      </c>
      <c r="C27" s="223">
        <v>2020</v>
      </c>
      <c r="D27" s="210">
        <f t="shared" si="0"/>
        <v>0</v>
      </c>
      <c r="E27" s="211">
        <v>0</v>
      </c>
      <c r="F27" s="211">
        <v>0</v>
      </c>
      <c r="G27" s="211">
        <v>0</v>
      </c>
      <c r="H27" s="212">
        <v>0</v>
      </c>
    </row>
    <row r="28" spans="2:8" s="180" customFormat="1" x14ac:dyDescent="0.2">
      <c r="B28" s="213"/>
      <c r="C28" s="224">
        <v>2019</v>
      </c>
      <c r="D28" s="214">
        <f t="shared" si="0"/>
        <v>0</v>
      </c>
      <c r="E28" s="214">
        <v>0</v>
      </c>
      <c r="F28" s="214">
        <v>0</v>
      </c>
      <c r="G28" s="214">
        <v>0</v>
      </c>
      <c r="H28" s="215">
        <v>0</v>
      </c>
    </row>
    <row r="29" spans="2:8" s="179" customFormat="1" x14ac:dyDescent="0.2">
      <c r="B29" s="209" t="s">
        <v>54</v>
      </c>
      <c r="C29" s="223">
        <v>2020</v>
      </c>
      <c r="D29" s="210">
        <f t="shared" si="0"/>
        <v>0</v>
      </c>
      <c r="E29" s="211">
        <v>0</v>
      </c>
      <c r="F29" s="211">
        <v>0</v>
      </c>
      <c r="G29" s="211">
        <v>0</v>
      </c>
      <c r="H29" s="212">
        <v>0</v>
      </c>
    </row>
    <row r="30" spans="2:8" s="180" customFormat="1" x14ac:dyDescent="0.2">
      <c r="B30" s="213"/>
      <c r="C30" s="224">
        <v>2019</v>
      </c>
      <c r="D30" s="214">
        <f t="shared" si="0"/>
        <v>0</v>
      </c>
      <c r="E30" s="214">
        <v>0</v>
      </c>
      <c r="F30" s="214">
        <v>0</v>
      </c>
      <c r="G30" s="214">
        <v>0</v>
      </c>
      <c r="H30" s="215">
        <v>0</v>
      </c>
    </row>
    <row r="31" spans="2:8" s="179" customFormat="1" x14ac:dyDescent="0.2">
      <c r="B31" s="209" t="s">
        <v>55</v>
      </c>
      <c r="C31" s="223">
        <v>2020</v>
      </c>
      <c r="D31" s="210">
        <f t="shared" si="0"/>
        <v>0</v>
      </c>
      <c r="E31" s="211">
        <v>0</v>
      </c>
      <c r="F31" s="211">
        <v>0</v>
      </c>
      <c r="G31" s="211">
        <v>0</v>
      </c>
      <c r="H31" s="212">
        <v>0</v>
      </c>
    </row>
    <row r="32" spans="2:8" s="180" customFormat="1" x14ac:dyDescent="0.2">
      <c r="B32" s="213"/>
      <c r="C32" s="224">
        <v>2019</v>
      </c>
      <c r="D32" s="214">
        <f t="shared" si="0"/>
        <v>0</v>
      </c>
      <c r="E32" s="214">
        <v>0</v>
      </c>
      <c r="F32" s="214">
        <v>0</v>
      </c>
      <c r="G32" s="214">
        <v>0</v>
      </c>
      <c r="H32" s="215">
        <v>0</v>
      </c>
    </row>
    <row r="33" spans="2:8" s="179" customFormat="1" x14ac:dyDescent="0.2">
      <c r="B33" s="209" t="s">
        <v>56</v>
      </c>
      <c r="C33" s="223">
        <v>2020</v>
      </c>
      <c r="D33" s="210">
        <f t="shared" si="0"/>
        <v>0</v>
      </c>
      <c r="E33" s="211">
        <v>0</v>
      </c>
      <c r="F33" s="211">
        <v>0</v>
      </c>
      <c r="G33" s="211">
        <v>0</v>
      </c>
      <c r="H33" s="212">
        <v>0</v>
      </c>
    </row>
    <row r="34" spans="2:8" s="180" customFormat="1" x14ac:dyDescent="0.2">
      <c r="B34" s="213"/>
      <c r="C34" s="224">
        <v>2019</v>
      </c>
      <c r="D34" s="214">
        <f t="shared" si="0"/>
        <v>0</v>
      </c>
      <c r="E34" s="214">
        <v>0</v>
      </c>
      <c r="F34" s="214">
        <v>0</v>
      </c>
      <c r="G34" s="214">
        <v>0</v>
      </c>
      <c r="H34" s="215">
        <v>0</v>
      </c>
    </row>
    <row r="35" spans="2:8" s="179" customFormat="1" x14ac:dyDescent="0.2">
      <c r="B35" s="209" t="s">
        <v>57</v>
      </c>
      <c r="C35" s="223">
        <v>2020</v>
      </c>
      <c r="D35" s="210">
        <f t="shared" si="0"/>
        <v>0</v>
      </c>
      <c r="E35" s="211">
        <v>0</v>
      </c>
      <c r="F35" s="211">
        <v>0</v>
      </c>
      <c r="G35" s="211">
        <v>0</v>
      </c>
      <c r="H35" s="212">
        <v>0</v>
      </c>
    </row>
    <row r="36" spans="2:8" s="180" customFormat="1" x14ac:dyDescent="0.2">
      <c r="B36" s="213"/>
      <c r="C36" s="224">
        <v>2019</v>
      </c>
      <c r="D36" s="214">
        <f t="shared" si="0"/>
        <v>0</v>
      </c>
      <c r="E36" s="214">
        <v>0</v>
      </c>
      <c r="F36" s="214">
        <v>0</v>
      </c>
      <c r="G36" s="214">
        <v>0</v>
      </c>
      <c r="H36" s="215">
        <v>0</v>
      </c>
    </row>
    <row r="37" spans="2:8" s="179" customFormat="1" x14ac:dyDescent="0.2">
      <c r="B37" s="209" t="s">
        <v>58</v>
      </c>
      <c r="C37" s="223">
        <v>2020</v>
      </c>
      <c r="D37" s="210">
        <f t="shared" si="0"/>
        <v>48</v>
      </c>
      <c r="E37" s="211">
        <v>0</v>
      </c>
      <c r="F37" s="211">
        <v>0</v>
      </c>
      <c r="G37" s="211">
        <v>0</v>
      </c>
      <c r="H37" s="212">
        <v>48</v>
      </c>
    </row>
    <row r="38" spans="2:8" s="180" customFormat="1" x14ac:dyDescent="0.2">
      <c r="B38" s="213"/>
      <c r="C38" s="224">
        <v>2019</v>
      </c>
      <c r="D38" s="214">
        <f t="shared" si="0"/>
        <v>0</v>
      </c>
      <c r="E38" s="214">
        <v>0</v>
      </c>
      <c r="F38" s="214">
        <v>0</v>
      </c>
      <c r="G38" s="214">
        <v>0</v>
      </c>
      <c r="H38" s="215">
        <v>0</v>
      </c>
    </row>
    <row r="39" spans="2:8" s="179" customFormat="1" x14ac:dyDescent="0.2">
      <c r="B39" s="209" t="s">
        <v>59</v>
      </c>
      <c r="C39" s="223">
        <v>2020</v>
      </c>
      <c r="D39" s="210">
        <f t="shared" si="0"/>
        <v>0</v>
      </c>
      <c r="E39" s="211">
        <v>0</v>
      </c>
      <c r="F39" s="211">
        <v>0</v>
      </c>
      <c r="G39" s="211">
        <v>0</v>
      </c>
      <c r="H39" s="212">
        <v>0</v>
      </c>
    </row>
    <row r="40" spans="2:8" s="180" customFormat="1" x14ac:dyDescent="0.2">
      <c r="B40" s="213"/>
      <c r="C40" s="224">
        <v>2019</v>
      </c>
      <c r="D40" s="214">
        <f t="shared" si="0"/>
        <v>0</v>
      </c>
      <c r="E40" s="214">
        <v>0</v>
      </c>
      <c r="F40" s="214">
        <v>0</v>
      </c>
      <c r="G40" s="214">
        <v>0</v>
      </c>
      <c r="H40" s="215">
        <v>0</v>
      </c>
    </row>
    <row r="41" spans="2:8" s="179" customFormat="1" x14ac:dyDescent="0.2">
      <c r="B41" s="209" t="s">
        <v>60</v>
      </c>
      <c r="C41" s="223">
        <v>2020</v>
      </c>
      <c r="D41" s="210">
        <f t="shared" si="0"/>
        <v>0</v>
      </c>
      <c r="E41" s="211">
        <v>0</v>
      </c>
      <c r="F41" s="211">
        <v>0</v>
      </c>
      <c r="G41" s="211">
        <v>0</v>
      </c>
      <c r="H41" s="212">
        <v>0</v>
      </c>
    </row>
    <row r="42" spans="2:8" s="180" customFormat="1" x14ac:dyDescent="0.2">
      <c r="B42" s="213"/>
      <c r="C42" s="224">
        <v>2019</v>
      </c>
      <c r="D42" s="214">
        <f t="shared" si="0"/>
        <v>0</v>
      </c>
      <c r="E42" s="214">
        <v>0</v>
      </c>
      <c r="F42" s="214">
        <v>0</v>
      </c>
      <c r="G42" s="214">
        <v>0</v>
      </c>
      <c r="H42" s="215">
        <v>0</v>
      </c>
    </row>
    <row r="43" spans="2:8" s="179" customFormat="1" x14ac:dyDescent="0.2">
      <c r="B43" s="209" t="s">
        <v>61</v>
      </c>
      <c r="C43" s="223">
        <v>2020</v>
      </c>
      <c r="D43" s="210">
        <f t="shared" si="0"/>
        <v>0</v>
      </c>
      <c r="E43" s="211">
        <v>0</v>
      </c>
      <c r="F43" s="211">
        <v>0</v>
      </c>
      <c r="G43" s="211">
        <v>0</v>
      </c>
      <c r="H43" s="212">
        <v>0</v>
      </c>
    </row>
    <row r="44" spans="2:8" s="180" customFormat="1" x14ac:dyDescent="0.2">
      <c r="B44" s="213"/>
      <c r="C44" s="224">
        <v>2019</v>
      </c>
      <c r="D44" s="214">
        <f t="shared" si="0"/>
        <v>0</v>
      </c>
      <c r="E44" s="214">
        <v>0</v>
      </c>
      <c r="F44" s="214">
        <v>0</v>
      </c>
      <c r="G44" s="214">
        <v>0</v>
      </c>
      <c r="H44" s="215">
        <v>0</v>
      </c>
    </row>
    <row r="45" spans="2:8" s="179" customFormat="1" x14ac:dyDescent="0.2">
      <c r="B45" s="209" t="s">
        <v>62</v>
      </c>
      <c r="C45" s="223">
        <v>2020</v>
      </c>
      <c r="D45" s="210">
        <f t="shared" si="0"/>
        <v>15</v>
      </c>
      <c r="E45" s="211">
        <v>0</v>
      </c>
      <c r="F45" s="211">
        <v>15</v>
      </c>
      <c r="G45" s="211">
        <v>15</v>
      </c>
      <c r="H45" s="212">
        <v>0</v>
      </c>
    </row>
    <row r="46" spans="2:8" s="180" customFormat="1" x14ac:dyDescent="0.2">
      <c r="B46" s="213"/>
      <c r="C46" s="224">
        <v>2019</v>
      </c>
      <c r="D46" s="214">
        <f t="shared" si="0"/>
        <v>68.5</v>
      </c>
      <c r="E46" s="214">
        <v>0</v>
      </c>
      <c r="F46" s="214">
        <v>68.5</v>
      </c>
      <c r="G46" s="214">
        <v>68.5</v>
      </c>
      <c r="H46" s="215">
        <v>0</v>
      </c>
    </row>
    <row r="47" spans="2:8" s="179" customFormat="1" x14ac:dyDescent="0.2">
      <c r="B47" s="209" t="s">
        <v>63</v>
      </c>
      <c r="C47" s="223">
        <v>2020</v>
      </c>
      <c r="D47" s="210">
        <f t="shared" si="0"/>
        <v>0</v>
      </c>
      <c r="E47" s="211">
        <v>0</v>
      </c>
      <c r="F47" s="211">
        <v>0</v>
      </c>
      <c r="G47" s="211">
        <v>0</v>
      </c>
      <c r="H47" s="212">
        <v>0</v>
      </c>
    </row>
    <row r="48" spans="2:8" s="180" customFormat="1" x14ac:dyDescent="0.2">
      <c r="B48" s="213"/>
      <c r="C48" s="224">
        <v>2019</v>
      </c>
      <c r="D48" s="214">
        <f t="shared" si="0"/>
        <v>0</v>
      </c>
      <c r="E48" s="214">
        <v>0</v>
      </c>
      <c r="F48" s="214">
        <v>0</v>
      </c>
      <c r="G48" s="214">
        <v>0</v>
      </c>
      <c r="H48" s="215">
        <v>0</v>
      </c>
    </row>
    <row r="49" spans="2:8" s="179" customFormat="1" x14ac:dyDescent="0.2">
      <c r="B49" s="209" t="s">
        <v>64</v>
      </c>
      <c r="C49" s="223">
        <v>2020</v>
      </c>
      <c r="D49" s="210">
        <f t="shared" si="0"/>
        <v>0</v>
      </c>
      <c r="E49" s="211">
        <v>0</v>
      </c>
      <c r="F49" s="211">
        <v>0</v>
      </c>
      <c r="G49" s="211">
        <v>0</v>
      </c>
      <c r="H49" s="212">
        <v>0</v>
      </c>
    </row>
    <row r="50" spans="2:8" s="180" customFormat="1" x14ac:dyDescent="0.2">
      <c r="B50" s="213"/>
      <c r="C50" s="224">
        <v>2019</v>
      </c>
      <c r="D50" s="214">
        <f t="shared" si="0"/>
        <v>0</v>
      </c>
      <c r="E50" s="214">
        <v>0</v>
      </c>
      <c r="F50" s="214">
        <v>0</v>
      </c>
      <c r="G50" s="214">
        <v>0</v>
      </c>
      <c r="H50" s="215">
        <v>0</v>
      </c>
    </row>
    <row r="51" spans="2:8" s="179" customFormat="1" x14ac:dyDescent="0.2">
      <c r="B51" s="209" t="s">
        <v>65</v>
      </c>
      <c r="C51" s="223">
        <v>2020</v>
      </c>
      <c r="D51" s="210">
        <f t="shared" si="0"/>
        <v>0</v>
      </c>
      <c r="E51" s="211">
        <v>0</v>
      </c>
      <c r="F51" s="211">
        <v>0</v>
      </c>
      <c r="G51" s="211">
        <v>0</v>
      </c>
      <c r="H51" s="212">
        <v>0</v>
      </c>
    </row>
    <row r="52" spans="2:8" s="180" customFormat="1" x14ac:dyDescent="0.2">
      <c r="B52" s="213"/>
      <c r="C52" s="224">
        <v>2019</v>
      </c>
      <c r="D52" s="214">
        <f t="shared" si="0"/>
        <v>0</v>
      </c>
      <c r="E52" s="214">
        <v>0</v>
      </c>
      <c r="F52" s="214">
        <v>0</v>
      </c>
      <c r="G52" s="214">
        <v>0</v>
      </c>
      <c r="H52" s="215">
        <v>0</v>
      </c>
    </row>
    <row r="53" spans="2:8" s="179" customFormat="1" x14ac:dyDescent="0.2">
      <c r="B53" s="209" t="s">
        <v>66</v>
      </c>
      <c r="C53" s="223">
        <v>2020</v>
      </c>
      <c r="D53" s="210">
        <f t="shared" si="0"/>
        <v>0</v>
      </c>
      <c r="E53" s="211">
        <v>0</v>
      </c>
      <c r="F53" s="211">
        <v>0</v>
      </c>
      <c r="G53" s="211">
        <v>0</v>
      </c>
      <c r="H53" s="212">
        <v>0</v>
      </c>
    </row>
    <row r="54" spans="2:8" s="180" customFormat="1" x14ac:dyDescent="0.2">
      <c r="B54" s="213"/>
      <c r="C54" s="224">
        <v>2019</v>
      </c>
      <c r="D54" s="214">
        <f t="shared" si="0"/>
        <v>0</v>
      </c>
      <c r="E54" s="214">
        <v>0</v>
      </c>
      <c r="F54" s="214">
        <v>0</v>
      </c>
      <c r="G54" s="214">
        <v>0</v>
      </c>
      <c r="H54" s="215">
        <v>0</v>
      </c>
    </row>
    <row r="55" spans="2:8" s="179" customFormat="1" x14ac:dyDescent="0.2">
      <c r="B55" s="209" t="s">
        <v>67</v>
      </c>
      <c r="C55" s="223">
        <v>2020</v>
      </c>
      <c r="D55" s="210">
        <f t="shared" si="0"/>
        <v>50</v>
      </c>
      <c r="E55" s="211">
        <v>0</v>
      </c>
      <c r="F55" s="211">
        <v>50</v>
      </c>
      <c r="G55" s="211">
        <v>50</v>
      </c>
      <c r="H55" s="212">
        <v>0</v>
      </c>
    </row>
    <row r="56" spans="2:8" s="180" customFormat="1" x14ac:dyDescent="0.2">
      <c r="B56" s="213"/>
      <c r="C56" s="224">
        <v>2019</v>
      </c>
      <c r="D56" s="214">
        <f t="shared" si="0"/>
        <v>0</v>
      </c>
      <c r="E56" s="214">
        <v>0</v>
      </c>
      <c r="F56" s="214">
        <v>0</v>
      </c>
      <c r="G56" s="214">
        <v>0</v>
      </c>
      <c r="H56" s="215">
        <v>0</v>
      </c>
    </row>
    <row r="57" spans="2:8" s="179" customFormat="1" x14ac:dyDescent="0.2">
      <c r="B57" s="209" t="s">
        <v>68</v>
      </c>
      <c r="C57" s="223">
        <v>2020</v>
      </c>
      <c r="D57" s="210">
        <f t="shared" si="0"/>
        <v>0</v>
      </c>
      <c r="E57" s="211">
        <v>0</v>
      </c>
      <c r="F57" s="211">
        <v>0</v>
      </c>
      <c r="G57" s="211">
        <v>0</v>
      </c>
      <c r="H57" s="212">
        <v>0</v>
      </c>
    </row>
    <row r="58" spans="2:8" s="180" customFormat="1" x14ac:dyDescent="0.2">
      <c r="B58" s="213"/>
      <c r="C58" s="224">
        <v>2019</v>
      </c>
      <c r="D58" s="214">
        <f t="shared" si="0"/>
        <v>0</v>
      </c>
      <c r="E58" s="214">
        <v>0</v>
      </c>
      <c r="F58" s="214">
        <v>0</v>
      </c>
      <c r="G58" s="214">
        <v>0</v>
      </c>
      <c r="H58" s="215">
        <v>0</v>
      </c>
    </row>
    <row r="59" spans="2:8" s="179" customFormat="1" x14ac:dyDescent="0.2">
      <c r="B59" s="209" t="s">
        <v>69</v>
      </c>
      <c r="C59" s="223">
        <v>2020</v>
      </c>
      <c r="D59" s="210">
        <f t="shared" si="0"/>
        <v>0</v>
      </c>
      <c r="E59" s="211">
        <v>0</v>
      </c>
      <c r="F59" s="211">
        <v>0</v>
      </c>
      <c r="G59" s="211">
        <v>0</v>
      </c>
      <c r="H59" s="212">
        <v>0</v>
      </c>
    </row>
    <row r="60" spans="2:8" s="180" customFormat="1" x14ac:dyDescent="0.2">
      <c r="B60" s="213"/>
      <c r="C60" s="224">
        <v>2019</v>
      </c>
      <c r="D60" s="214">
        <f t="shared" si="0"/>
        <v>0</v>
      </c>
      <c r="E60" s="214">
        <v>0</v>
      </c>
      <c r="F60" s="214">
        <v>0</v>
      </c>
      <c r="G60" s="214">
        <v>0</v>
      </c>
      <c r="H60" s="215">
        <v>0</v>
      </c>
    </row>
    <row r="61" spans="2:8" s="179" customFormat="1" x14ac:dyDescent="0.2">
      <c r="B61" s="209" t="s">
        <v>70</v>
      </c>
      <c r="C61" s="223">
        <v>2020</v>
      </c>
      <c r="D61" s="210">
        <f t="shared" si="0"/>
        <v>0</v>
      </c>
      <c r="E61" s="211">
        <v>0</v>
      </c>
      <c r="F61" s="211">
        <v>0</v>
      </c>
      <c r="G61" s="211">
        <v>0</v>
      </c>
      <c r="H61" s="212">
        <v>0</v>
      </c>
    </row>
    <row r="62" spans="2:8" s="180" customFormat="1" x14ac:dyDescent="0.2">
      <c r="B62" s="213"/>
      <c r="C62" s="224">
        <v>2019</v>
      </c>
      <c r="D62" s="214">
        <f t="shared" si="0"/>
        <v>0</v>
      </c>
      <c r="E62" s="214">
        <v>0</v>
      </c>
      <c r="F62" s="214">
        <v>0</v>
      </c>
      <c r="G62" s="214">
        <v>0</v>
      </c>
      <c r="H62" s="215">
        <v>0</v>
      </c>
    </row>
    <row r="63" spans="2:8" s="179" customFormat="1" x14ac:dyDescent="0.2">
      <c r="B63" s="209" t="s">
        <v>71</v>
      </c>
      <c r="C63" s="223">
        <v>2020</v>
      </c>
      <c r="D63" s="210">
        <f t="shared" si="0"/>
        <v>0</v>
      </c>
      <c r="E63" s="211">
        <v>0</v>
      </c>
      <c r="F63" s="211">
        <v>0</v>
      </c>
      <c r="G63" s="211">
        <v>0</v>
      </c>
      <c r="H63" s="212">
        <v>0</v>
      </c>
    </row>
    <row r="64" spans="2:8" s="180" customFormat="1" x14ac:dyDescent="0.2">
      <c r="B64" s="213"/>
      <c r="C64" s="224">
        <v>2019</v>
      </c>
      <c r="D64" s="214">
        <f t="shared" si="0"/>
        <v>0</v>
      </c>
      <c r="E64" s="214">
        <v>0</v>
      </c>
      <c r="F64" s="214">
        <v>0</v>
      </c>
      <c r="G64" s="214">
        <v>0</v>
      </c>
      <c r="H64" s="215">
        <v>0</v>
      </c>
    </row>
    <row r="65" spans="2:8" s="179" customFormat="1" x14ac:dyDescent="0.2">
      <c r="B65" s="209" t="s">
        <v>72</v>
      </c>
      <c r="C65" s="223">
        <v>2020</v>
      </c>
      <c r="D65" s="210">
        <f t="shared" si="0"/>
        <v>0</v>
      </c>
      <c r="E65" s="211">
        <v>0</v>
      </c>
      <c r="F65" s="211">
        <v>0</v>
      </c>
      <c r="G65" s="211">
        <v>0</v>
      </c>
      <c r="H65" s="212">
        <v>0</v>
      </c>
    </row>
    <row r="66" spans="2:8" s="180" customFormat="1" x14ac:dyDescent="0.2">
      <c r="B66" s="213"/>
      <c r="C66" s="224">
        <v>2019</v>
      </c>
      <c r="D66" s="214">
        <f t="shared" si="0"/>
        <v>25</v>
      </c>
      <c r="E66" s="214">
        <v>0</v>
      </c>
      <c r="F66" s="214">
        <v>0</v>
      </c>
      <c r="G66" s="214">
        <v>0</v>
      </c>
      <c r="H66" s="215">
        <v>25</v>
      </c>
    </row>
    <row r="67" spans="2:8" s="179" customFormat="1" x14ac:dyDescent="0.2">
      <c r="B67" s="209" t="s">
        <v>73</v>
      </c>
      <c r="C67" s="223">
        <v>2020</v>
      </c>
      <c r="D67" s="210">
        <f t="shared" si="0"/>
        <v>0</v>
      </c>
      <c r="E67" s="211">
        <v>0</v>
      </c>
      <c r="F67" s="211">
        <v>0</v>
      </c>
      <c r="G67" s="211">
        <v>0</v>
      </c>
      <c r="H67" s="212">
        <v>0</v>
      </c>
    </row>
    <row r="68" spans="2:8" s="180" customFormat="1" x14ac:dyDescent="0.2">
      <c r="B68" s="213"/>
      <c r="C68" s="224">
        <v>2019</v>
      </c>
      <c r="D68" s="214">
        <f t="shared" si="0"/>
        <v>0</v>
      </c>
      <c r="E68" s="214">
        <v>0</v>
      </c>
      <c r="F68" s="214">
        <v>0</v>
      </c>
      <c r="G68" s="214">
        <v>0</v>
      </c>
      <c r="H68" s="215">
        <v>0</v>
      </c>
    </row>
    <row r="69" spans="2:8" s="179" customFormat="1" x14ac:dyDescent="0.2">
      <c r="B69" s="209" t="s">
        <v>74</v>
      </c>
      <c r="C69" s="223">
        <v>2020</v>
      </c>
      <c r="D69" s="210">
        <f t="shared" si="0"/>
        <v>0</v>
      </c>
      <c r="E69" s="211">
        <v>0</v>
      </c>
      <c r="F69" s="211">
        <v>0</v>
      </c>
      <c r="G69" s="211">
        <v>0</v>
      </c>
      <c r="H69" s="212">
        <v>0</v>
      </c>
    </row>
    <row r="70" spans="2:8" s="180" customFormat="1" x14ac:dyDescent="0.2">
      <c r="B70" s="213"/>
      <c r="C70" s="224">
        <v>2019</v>
      </c>
      <c r="D70" s="214">
        <f t="shared" si="0"/>
        <v>0</v>
      </c>
      <c r="E70" s="214">
        <v>0</v>
      </c>
      <c r="F70" s="214">
        <v>0</v>
      </c>
      <c r="G70" s="214">
        <v>0</v>
      </c>
      <c r="H70" s="215">
        <v>0</v>
      </c>
    </row>
    <row r="71" spans="2:8" s="179" customFormat="1" x14ac:dyDescent="0.2">
      <c r="B71" s="209" t="s">
        <v>75</v>
      </c>
      <c r="C71" s="223">
        <v>2020</v>
      </c>
      <c r="D71" s="210">
        <f t="shared" si="0"/>
        <v>0</v>
      </c>
      <c r="E71" s="211">
        <v>0</v>
      </c>
      <c r="F71" s="211">
        <v>0</v>
      </c>
      <c r="G71" s="211">
        <v>0</v>
      </c>
      <c r="H71" s="212">
        <v>0</v>
      </c>
    </row>
    <row r="72" spans="2:8" s="180" customFormat="1" x14ac:dyDescent="0.2">
      <c r="B72" s="213"/>
      <c r="C72" s="224">
        <v>2019</v>
      </c>
      <c r="D72" s="214">
        <f t="shared" si="0"/>
        <v>0</v>
      </c>
      <c r="E72" s="214">
        <v>0</v>
      </c>
      <c r="F72" s="214">
        <v>0</v>
      </c>
      <c r="G72" s="214">
        <v>0</v>
      </c>
      <c r="H72" s="215">
        <v>0</v>
      </c>
    </row>
    <row r="73" spans="2:8" s="179" customFormat="1" x14ac:dyDescent="0.2">
      <c r="B73" s="209" t="s">
        <v>76</v>
      </c>
      <c r="C73" s="223">
        <v>2020</v>
      </c>
      <c r="D73" s="210">
        <f t="shared" si="0"/>
        <v>0</v>
      </c>
      <c r="E73" s="211">
        <v>0</v>
      </c>
      <c r="F73" s="211">
        <v>0</v>
      </c>
      <c r="G73" s="211">
        <v>0</v>
      </c>
      <c r="H73" s="212">
        <v>0</v>
      </c>
    </row>
    <row r="74" spans="2:8" s="180" customFormat="1" x14ac:dyDescent="0.2">
      <c r="B74" s="213"/>
      <c r="C74" s="224">
        <v>2019</v>
      </c>
      <c r="D74" s="214">
        <f t="shared" si="0"/>
        <v>0</v>
      </c>
      <c r="E74" s="214">
        <v>0</v>
      </c>
      <c r="F74" s="214">
        <v>0</v>
      </c>
      <c r="G74" s="214">
        <v>0</v>
      </c>
      <c r="H74" s="215">
        <v>0</v>
      </c>
    </row>
    <row r="75" spans="2:8" s="179" customFormat="1" x14ac:dyDescent="0.2">
      <c r="B75" s="209" t="s">
        <v>77</v>
      </c>
      <c r="C75" s="223">
        <v>2020</v>
      </c>
      <c r="D75" s="210">
        <f t="shared" si="0"/>
        <v>0</v>
      </c>
      <c r="E75" s="211">
        <v>0</v>
      </c>
      <c r="F75" s="211">
        <v>0</v>
      </c>
      <c r="G75" s="211">
        <v>0</v>
      </c>
      <c r="H75" s="212">
        <v>0</v>
      </c>
    </row>
    <row r="76" spans="2:8" s="180" customFormat="1" x14ac:dyDescent="0.2">
      <c r="B76" s="213"/>
      <c r="C76" s="224">
        <v>2019</v>
      </c>
      <c r="D76" s="214">
        <f t="shared" si="0"/>
        <v>0</v>
      </c>
      <c r="E76" s="214">
        <v>0</v>
      </c>
      <c r="F76" s="214">
        <v>0</v>
      </c>
      <c r="G76" s="214">
        <v>0</v>
      </c>
      <c r="H76" s="215">
        <v>0</v>
      </c>
    </row>
    <row r="77" spans="2:8" s="179" customFormat="1" x14ac:dyDescent="0.2">
      <c r="B77" s="209" t="s">
        <v>78</v>
      </c>
      <c r="C77" s="223">
        <v>2020</v>
      </c>
      <c r="D77" s="210">
        <f t="shared" si="0"/>
        <v>0</v>
      </c>
      <c r="E77" s="211">
        <v>0</v>
      </c>
      <c r="F77" s="211">
        <v>0</v>
      </c>
      <c r="G77" s="211">
        <v>0</v>
      </c>
      <c r="H77" s="212">
        <v>0</v>
      </c>
    </row>
    <row r="78" spans="2:8" s="180" customFormat="1" x14ac:dyDescent="0.2">
      <c r="B78" s="213"/>
      <c r="C78" s="224">
        <v>2019</v>
      </c>
      <c r="D78" s="214">
        <f t="shared" si="0"/>
        <v>0</v>
      </c>
      <c r="E78" s="214">
        <v>0</v>
      </c>
      <c r="F78" s="214">
        <v>0</v>
      </c>
      <c r="G78" s="214">
        <v>0</v>
      </c>
      <c r="H78" s="215">
        <v>0</v>
      </c>
    </row>
    <row r="79" spans="2:8" s="179" customFormat="1" x14ac:dyDescent="0.2">
      <c r="B79" s="209" t="s">
        <v>79</v>
      </c>
      <c r="C79" s="223">
        <v>2020</v>
      </c>
      <c r="D79" s="210">
        <f t="shared" si="0"/>
        <v>0</v>
      </c>
      <c r="E79" s="211">
        <v>0</v>
      </c>
      <c r="F79" s="211">
        <v>0</v>
      </c>
      <c r="G79" s="211">
        <v>0</v>
      </c>
      <c r="H79" s="212">
        <v>0</v>
      </c>
    </row>
    <row r="80" spans="2:8" s="180" customFormat="1" x14ac:dyDescent="0.2">
      <c r="B80" s="213"/>
      <c r="C80" s="224">
        <v>2019</v>
      </c>
      <c r="D80" s="214">
        <f t="shared" si="0"/>
        <v>0</v>
      </c>
      <c r="E80" s="214">
        <v>0</v>
      </c>
      <c r="F80" s="214">
        <v>0</v>
      </c>
      <c r="G80" s="214">
        <v>0</v>
      </c>
      <c r="H80" s="215">
        <v>0</v>
      </c>
    </row>
    <row r="81" spans="2:8" s="179" customFormat="1" x14ac:dyDescent="0.2">
      <c r="B81" s="209" t="s">
        <v>80</v>
      </c>
      <c r="C81" s="223">
        <v>2020</v>
      </c>
      <c r="D81" s="210">
        <f t="shared" si="0"/>
        <v>0</v>
      </c>
      <c r="E81" s="211">
        <v>0</v>
      </c>
      <c r="F81" s="211">
        <v>0</v>
      </c>
      <c r="G81" s="211">
        <v>0</v>
      </c>
      <c r="H81" s="212">
        <v>0</v>
      </c>
    </row>
    <row r="82" spans="2:8" s="180" customFormat="1" x14ac:dyDescent="0.2">
      <c r="B82" s="213"/>
      <c r="C82" s="224">
        <v>2019</v>
      </c>
      <c r="D82" s="214">
        <f t="shared" si="0"/>
        <v>0</v>
      </c>
      <c r="E82" s="214">
        <v>0</v>
      </c>
      <c r="F82" s="214">
        <v>0</v>
      </c>
      <c r="G82" s="214">
        <v>0</v>
      </c>
      <c r="H82" s="215">
        <v>0</v>
      </c>
    </row>
    <row r="83" spans="2:8" s="179" customFormat="1" x14ac:dyDescent="0.2">
      <c r="B83" s="209" t="s">
        <v>81</v>
      </c>
      <c r="C83" s="223">
        <v>2020</v>
      </c>
      <c r="D83" s="210">
        <f t="shared" si="0"/>
        <v>0</v>
      </c>
      <c r="E83" s="211">
        <v>0</v>
      </c>
      <c r="F83" s="211">
        <v>0</v>
      </c>
      <c r="G83" s="211">
        <v>0</v>
      </c>
      <c r="H83" s="212">
        <v>0</v>
      </c>
    </row>
    <row r="84" spans="2:8" s="180" customFormat="1" x14ac:dyDescent="0.2">
      <c r="B84" s="213"/>
      <c r="C84" s="224">
        <v>2019</v>
      </c>
      <c r="D84" s="214">
        <f t="shared" si="0"/>
        <v>0</v>
      </c>
      <c r="E84" s="214">
        <v>0</v>
      </c>
      <c r="F84" s="214">
        <v>0</v>
      </c>
      <c r="G84" s="214">
        <v>0</v>
      </c>
      <c r="H84" s="215">
        <v>0</v>
      </c>
    </row>
    <row r="85" spans="2:8" s="179" customFormat="1" x14ac:dyDescent="0.2">
      <c r="B85" s="209" t="s">
        <v>82</v>
      </c>
      <c r="C85" s="223">
        <v>2020</v>
      </c>
      <c r="D85" s="210">
        <f t="shared" si="0"/>
        <v>0</v>
      </c>
      <c r="E85" s="211">
        <v>0</v>
      </c>
      <c r="F85" s="211">
        <v>0</v>
      </c>
      <c r="G85" s="211">
        <v>0</v>
      </c>
      <c r="H85" s="212">
        <v>0</v>
      </c>
    </row>
    <row r="86" spans="2:8" s="180" customFormat="1" x14ac:dyDescent="0.2">
      <c r="B86" s="213"/>
      <c r="C86" s="224">
        <v>2019</v>
      </c>
      <c r="D86" s="214">
        <f t="shared" si="0"/>
        <v>0</v>
      </c>
      <c r="E86" s="214">
        <v>0</v>
      </c>
      <c r="F86" s="214">
        <v>0</v>
      </c>
      <c r="G86" s="214">
        <v>0</v>
      </c>
      <c r="H86" s="215">
        <v>0</v>
      </c>
    </row>
    <row r="87" spans="2:8" s="179" customFormat="1" x14ac:dyDescent="0.2">
      <c r="B87" s="209" t="s">
        <v>83</v>
      </c>
      <c r="C87" s="223">
        <v>2020</v>
      </c>
      <c r="D87" s="210">
        <f t="shared" si="0"/>
        <v>149</v>
      </c>
      <c r="E87" s="211">
        <v>0</v>
      </c>
      <c r="F87" s="211">
        <v>0</v>
      </c>
      <c r="G87" s="211">
        <v>0</v>
      </c>
      <c r="H87" s="212">
        <v>149</v>
      </c>
    </row>
    <row r="88" spans="2:8" s="180" customFormat="1" x14ac:dyDescent="0.2">
      <c r="B88" s="213"/>
      <c r="C88" s="224">
        <v>2019</v>
      </c>
      <c r="D88" s="214">
        <f t="shared" ref="D88:D98" si="1">E88+F88+H88</f>
        <v>149</v>
      </c>
      <c r="E88" s="214">
        <v>0</v>
      </c>
      <c r="F88" s="214">
        <v>0</v>
      </c>
      <c r="G88" s="214">
        <v>0</v>
      </c>
      <c r="H88" s="215">
        <v>149</v>
      </c>
    </row>
    <row r="89" spans="2:8" s="179" customFormat="1" x14ac:dyDescent="0.2">
      <c r="B89" s="209" t="s">
        <v>84</v>
      </c>
      <c r="C89" s="223">
        <v>2020</v>
      </c>
      <c r="D89" s="210">
        <f t="shared" si="1"/>
        <v>0</v>
      </c>
      <c r="E89" s="211">
        <v>0</v>
      </c>
      <c r="F89" s="211">
        <v>0</v>
      </c>
      <c r="G89" s="211">
        <v>0</v>
      </c>
      <c r="H89" s="212">
        <v>0</v>
      </c>
    </row>
    <row r="90" spans="2:8" s="180" customFormat="1" x14ac:dyDescent="0.2">
      <c r="B90" s="213"/>
      <c r="C90" s="224">
        <v>2019</v>
      </c>
      <c r="D90" s="214">
        <f t="shared" si="1"/>
        <v>0</v>
      </c>
      <c r="E90" s="214">
        <v>0</v>
      </c>
      <c r="F90" s="214">
        <v>0</v>
      </c>
      <c r="G90" s="214">
        <v>0</v>
      </c>
      <c r="H90" s="215">
        <v>0</v>
      </c>
    </row>
    <row r="91" spans="2:8" s="179" customFormat="1" x14ac:dyDescent="0.2">
      <c r="B91" s="209" t="s">
        <v>85</v>
      </c>
      <c r="C91" s="223">
        <v>2020</v>
      </c>
      <c r="D91" s="210">
        <f t="shared" si="1"/>
        <v>0</v>
      </c>
      <c r="E91" s="211">
        <v>0</v>
      </c>
      <c r="F91" s="211">
        <v>0</v>
      </c>
      <c r="G91" s="211">
        <v>0</v>
      </c>
      <c r="H91" s="212">
        <v>0</v>
      </c>
    </row>
    <row r="92" spans="2:8" s="180" customFormat="1" x14ac:dyDescent="0.2">
      <c r="B92" s="213"/>
      <c r="C92" s="224">
        <v>2019</v>
      </c>
      <c r="D92" s="214">
        <f t="shared" si="1"/>
        <v>0</v>
      </c>
      <c r="E92" s="214">
        <v>0</v>
      </c>
      <c r="F92" s="214">
        <v>0</v>
      </c>
      <c r="G92" s="214">
        <v>0</v>
      </c>
      <c r="H92" s="215">
        <v>0</v>
      </c>
    </row>
    <row r="93" spans="2:8" s="179" customFormat="1" x14ac:dyDescent="0.2">
      <c r="B93" s="209" t="s">
        <v>86</v>
      </c>
      <c r="C93" s="223">
        <v>2020</v>
      </c>
      <c r="D93" s="210">
        <f t="shared" si="1"/>
        <v>0</v>
      </c>
      <c r="E93" s="211">
        <v>0</v>
      </c>
      <c r="F93" s="211">
        <v>0</v>
      </c>
      <c r="G93" s="211">
        <v>0</v>
      </c>
      <c r="H93" s="212">
        <v>0</v>
      </c>
    </row>
    <row r="94" spans="2:8" s="180" customFormat="1" x14ac:dyDescent="0.2">
      <c r="B94" s="213"/>
      <c r="C94" s="224">
        <v>2019</v>
      </c>
      <c r="D94" s="214">
        <f t="shared" si="1"/>
        <v>0</v>
      </c>
      <c r="E94" s="214">
        <v>0</v>
      </c>
      <c r="F94" s="214">
        <v>0</v>
      </c>
      <c r="G94" s="214">
        <v>0</v>
      </c>
      <c r="H94" s="215">
        <v>0</v>
      </c>
    </row>
    <row r="95" spans="2:8" s="179" customFormat="1" x14ac:dyDescent="0.2">
      <c r="B95" s="209" t="s">
        <v>87</v>
      </c>
      <c r="C95" s="223">
        <v>2020</v>
      </c>
      <c r="D95" s="210">
        <f t="shared" si="1"/>
        <v>42.4</v>
      </c>
      <c r="E95" s="211">
        <v>0</v>
      </c>
      <c r="F95" s="211">
        <v>42.4</v>
      </c>
      <c r="G95" s="211">
        <v>42.4</v>
      </c>
      <c r="H95" s="212">
        <v>0</v>
      </c>
    </row>
    <row r="96" spans="2:8" s="180" customFormat="1" x14ac:dyDescent="0.2">
      <c r="B96" s="213"/>
      <c r="C96" s="224">
        <v>2019</v>
      </c>
      <c r="D96" s="214">
        <f t="shared" si="1"/>
        <v>73.8</v>
      </c>
      <c r="E96" s="214">
        <v>0</v>
      </c>
      <c r="F96" s="214">
        <v>73.8</v>
      </c>
      <c r="G96" s="214">
        <v>73.8</v>
      </c>
      <c r="H96" s="215">
        <v>0</v>
      </c>
    </row>
    <row r="97" spans="2:8" s="179" customFormat="1" x14ac:dyDescent="0.2">
      <c r="B97" s="209" t="s">
        <v>88</v>
      </c>
      <c r="C97" s="223">
        <v>2020</v>
      </c>
      <c r="D97" s="210">
        <f t="shared" si="1"/>
        <v>0</v>
      </c>
      <c r="E97" s="211">
        <v>0</v>
      </c>
      <c r="F97" s="211">
        <v>0</v>
      </c>
      <c r="G97" s="211">
        <v>0</v>
      </c>
      <c r="H97" s="212">
        <v>0</v>
      </c>
    </row>
    <row r="98" spans="2:8" s="180" customFormat="1" x14ac:dyDescent="0.2">
      <c r="B98" s="213"/>
      <c r="C98" s="224">
        <v>2019</v>
      </c>
      <c r="D98" s="214">
        <f t="shared" si="1"/>
        <v>0</v>
      </c>
      <c r="E98" s="214">
        <v>0</v>
      </c>
      <c r="F98" s="214">
        <v>0</v>
      </c>
      <c r="G98" s="214">
        <v>0</v>
      </c>
      <c r="H98" s="215">
        <v>0</v>
      </c>
    </row>
    <row r="99" spans="2:8" s="179" customFormat="1" ht="20.100000000000001" customHeight="1" x14ac:dyDescent="0.2">
      <c r="B99" s="216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7" customWidth="1"/>
    <col min="2" max="2" width="24.7109375" style="217" customWidth="1"/>
    <col min="3" max="3" width="13.140625" style="217" customWidth="1"/>
    <col min="4" max="7" width="22.5703125" style="217" customWidth="1"/>
    <col min="8" max="16384" width="11.42578125" style="217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133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134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135</v>
      </c>
      <c r="F19" s="254" t="s">
        <v>136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8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25" t="s">
        <v>137</v>
      </c>
      <c r="D22" s="206" t="s">
        <v>23</v>
      </c>
      <c r="E22" s="207" t="s">
        <v>23</v>
      </c>
      <c r="F22" s="207" t="s">
        <v>23</v>
      </c>
      <c r="G22" s="208" t="s">
        <v>23</v>
      </c>
    </row>
    <row r="23" spans="2:7" s="179" customFormat="1" x14ac:dyDescent="0.2">
      <c r="B23" s="209" t="s">
        <v>51</v>
      </c>
      <c r="C23" s="223">
        <v>2020</v>
      </c>
      <c r="D23" s="210">
        <f>E23+G23</f>
        <v>0</v>
      </c>
      <c r="E23" s="211">
        <v>0</v>
      </c>
      <c r="F23" s="211">
        <v>0</v>
      </c>
      <c r="G23" s="212">
        <v>0</v>
      </c>
    </row>
    <row r="24" spans="2:7" s="180" customFormat="1" x14ac:dyDescent="0.2">
      <c r="B24" s="213"/>
      <c r="C24" s="224">
        <v>2019</v>
      </c>
      <c r="D24" s="214">
        <f t="shared" ref="D24:D87" si="0">E24+G24</f>
        <v>0</v>
      </c>
      <c r="E24" s="214">
        <v>0</v>
      </c>
      <c r="F24" s="214">
        <v>0</v>
      </c>
      <c r="G24" s="215">
        <v>0</v>
      </c>
    </row>
    <row r="25" spans="2:7" s="179" customFormat="1" x14ac:dyDescent="0.2">
      <c r="B25" s="209" t="s">
        <v>52</v>
      </c>
      <c r="C25" s="223">
        <v>2020</v>
      </c>
      <c r="D25" s="210">
        <f t="shared" si="0"/>
        <v>0</v>
      </c>
      <c r="E25" s="211">
        <v>0</v>
      </c>
      <c r="F25" s="211">
        <v>0</v>
      </c>
      <c r="G25" s="212">
        <v>0</v>
      </c>
    </row>
    <row r="26" spans="2:7" s="180" customFormat="1" x14ac:dyDescent="0.2">
      <c r="B26" s="213"/>
      <c r="C26" s="224">
        <v>2019</v>
      </c>
      <c r="D26" s="214">
        <f t="shared" si="0"/>
        <v>0</v>
      </c>
      <c r="E26" s="214">
        <v>0</v>
      </c>
      <c r="F26" s="214">
        <v>0</v>
      </c>
      <c r="G26" s="215">
        <v>0</v>
      </c>
    </row>
    <row r="27" spans="2:7" s="179" customFormat="1" x14ac:dyDescent="0.2">
      <c r="B27" s="209" t="s">
        <v>53</v>
      </c>
      <c r="C27" s="223">
        <v>2020</v>
      </c>
      <c r="D27" s="210">
        <f t="shared" si="0"/>
        <v>0</v>
      </c>
      <c r="E27" s="211">
        <v>0</v>
      </c>
      <c r="F27" s="211">
        <v>0</v>
      </c>
      <c r="G27" s="212">
        <v>0</v>
      </c>
    </row>
    <row r="28" spans="2:7" s="180" customFormat="1" x14ac:dyDescent="0.2">
      <c r="B28" s="213"/>
      <c r="C28" s="224">
        <v>2019</v>
      </c>
      <c r="D28" s="214">
        <f t="shared" si="0"/>
        <v>0</v>
      </c>
      <c r="E28" s="214">
        <v>0</v>
      </c>
      <c r="F28" s="214">
        <v>0</v>
      </c>
      <c r="G28" s="215">
        <v>0</v>
      </c>
    </row>
    <row r="29" spans="2:7" s="179" customFormat="1" x14ac:dyDescent="0.2">
      <c r="B29" s="209" t="s">
        <v>54</v>
      </c>
      <c r="C29" s="223">
        <v>2020</v>
      </c>
      <c r="D29" s="210">
        <f t="shared" si="0"/>
        <v>0</v>
      </c>
      <c r="E29" s="211">
        <v>0</v>
      </c>
      <c r="F29" s="211">
        <v>0</v>
      </c>
      <c r="G29" s="212">
        <v>0</v>
      </c>
    </row>
    <row r="30" spans="2:7" s="180" customFormat="1" x14ac:dyDescent="0.2">
      <c r="B30" s="213"/>
      <c r="C30" s="224">
        <v>2019</v>
      </c>
      <c r="D30" s="214">
        <f t="shared" si="0"/>
        <v>0</v>
      </c>
      <c r="E30" s="214">
        <v>0</v>
      </c>
      <c r="F30" s="214">
        <v>0</v>
      </c>
      <c r="G30" s="215">
        <v>0</v>
      </c>
    </row>
    <row r="31" spans="2:7" s="179" customFormat="1" x14ac:dyDescent="0.2">
      <c r="B31" s="209" t="s">
        <v>55</v>
      </c>
      <c r="C31" s="223">
        <v>2020</v>
      </c>
      <c r="D31" s="210">
        <f t="shared" si="0"/>
        <v>0</v>
      </c>
      <c r="E31" s="211">
        <v>0</v>
      </c>
      <c r="F31" s="211">
        <v>0</v>
      </c>
      <c r="G31" s="212">
        <v>0</v>
      </c>
    </row>
    <row r="32" spans="2:7" s="180" customFormat="1" x14ac:dyDescent="0.2">
      <c r="B32" s="213"/>
      <c r="C32" s="224">
        <v>2019</v>
      </c>
      <c r="D32" s="214">
        <f t="shared" si="0"/>
        <v>0</v>
      </c>
      <c r="E32" s="214">
        <v>0</v>
      </c>
      <c r="F32" s="214">
        <v>0</v>
      </c>
      <c r="G32" s="215">
        <v>0</v>
      </c>
    </row>
    <row r="33" spans="2:7" s="179" customFormat="1" x14ac:dyDescent="0.2">
      <c r="B33" s="209" t="s">
        <v>56</v>
      </c>
      <c r="C33" s="223">
        <v>2020</v>
      </c>
      <c r="D33" s="210">
        <f t="shared" si="0"/>
        <v>0</v>
      </c>
      <c r="E33" s="211">
        <v>0</v>
      </c>
      <c r="F33" s="211">
        <v>0</v>
      </c>
      <c r="G33" s="212">
        <v>0</v>
      </c>
    </row>
    <row r="34" spans="2:7" s="180" customFormat="1" x14ac:dyDescent="0.2">
      <c r="B34" s="213"/>
      <c r="C34" s="224">
        <v>2019</v>
      </c>
      <c r="D34" s="214">
        <f t="shared" si="0"/>
        <v>0</v>
      </c>
      <c r="E34" s="214">
        <v>0</v>
      </c>
      <c r="F34" s="214">
        <v>0</v>
      </c>
      <c r="G34" s="215">
        <v>0</v>
      </c>
    </row>
    <row r="35" spans="2:7" s="179" customFormat="1" x14ac:dyDescent="0.2">
      <c r="B35" s="209" t="s">
        <v>57</v>
      </c>
      <c r="C35" s="223">
        <v>2020</v>
      </c>
      <c r="D35" s="210">
        <f t="shared" si="0"/>
        <v>0</v>
      </c>
      <c r="E35" s="211">
        <v>0</v>
      </c>
      <c r="F35" s="211">
        <v>0</v>
      </c>
      <c r="G35" s="212">
        <v>0</v>
      </c>
    </row>
    <row r="36" spans="2:7" s="180" customFormat="1" x14ac:dyDescent="0.2">
      <c r="B36" s="213"/>
      <c r="C36" s="224">
        <v>2019</v>
      </c>
      <c r="D36" s="214">
        <f t="shared" si="0"/>
        <v>0</v>
      </c>
      <c r="E36" s="214">
        <v>0</v>
      </c>
      <c r="F36" s="214">
        <v>0</v>
      </c>
      <c r="G36" s="215">
        <v>0</v>
      </c>
    </row>
    <row r="37" spans="2:7" s="179" customFormat="1" x14ac:dyDescent="0.2">
      <c r="B37" s="209" t="s">
        <v>58</v>
      </c>
      <c r="C37" s="223">
        <v>2020</v>
      </c>
      <c r="D37" s="210">
        <f t="shared" si="0"/>
        <v>0</v>
      </c>
      <c r="E37" s="211">
        <v>0</v>
      </c>
      <c r="F37" s="211">
        <v>0</v>
      </c>
      <c r="G37" s="212">
        <v>0</v>
      </c>
    </row>
    <row r="38" spans="2:7" s="180" customFormat="1" x14ac:dyDescent="0.2">
      <c r="B38" s="213"/>
      <c r="C38" s="224">
        <v>2019</v>
      </c>
      <c r="D38" s="214">
        <f t="shared" si="0"/>
        <v>0</v>
      </c>
      <c r="E38" s="214">
        <v>0</v>
      </c>
      <c r="F38" s="214">
        <v>0</v>
      </c>
      <c r="G38" s="215">
        <v>0</v>
      </c>
    </row>
    <row r="39" spans="2:7" s="179" customFormat="1" x14ac:dyDescent="0.2">
      <c r="B39" s="209" t="s">
        <v>59</v>
      </c>
      <c r="C39" s="223">
        <v>2020</v>
      </c>
      <c r="D39" s="210">
        <f t="shared" si="0"/>
        <v>0</v>
      </c>
      <c r="E39" s="211">
        <v>0</v>
      </c>
      <c r="F39" s="211">
        <v>0</v>
      </c>
      <c r="G39" s="212">
        <v>0</v>
      </c>
    </row>
    <row r="40" spans="2:7" s="180" customFormat="1" x14ac:dyDescent="0.2">
      <c r="B40" s="213"/>
      <c r="C40" s="224">
        <v>2019</v>
      </c>
      <c r="D40" s="214">
        <f t="shared" si="0"/>
        <v>0</v>
      </c>
      <c r="E40" s="214">
        <v>0</v>
      </c>
      <c r="F40" s="214">
        <v>0</v>
      </c>
      <c r="G40" s="215">
        <v>0</v>
      </c>
    </row>
    <row r="41" spans="2:7" s="179" customFormat="1" x14ac:dyDescent="0.2">
      <c r="B41" s="209" t="s">
        <v>60</v>
      </c>
      <c r="C41" s="223">
        <v>2020</v>
      </c>
      <c r="D41" s="210">
        <f t="shared" si="0"/>
        <v>0</v>
      </c>
      <c r="E41" s="211">
        <v>0</v>
      </c>
      <c r="F41" s="211">
        <v>0</v>
      </c>
      <c r="G41" s="212">
        <v>0</v>
      </c>
    </row>
    <row r="42" spans="2:7" s="180" customFormat="1" x14ac:dyDescent="0.2">
      <c r="B42" s="213"/>
      <c r="C42" s="224">
        <v>2019</v>
      </c>
      <c r="D42" s="214">
        <f t="shared" si="0"/>
        <v>0</v>
      </c>
      <c r="E42" s="214">
        <v>0</v>
      </c>
      <c r="F42" s="214">
        <v>0</v>
      </c>
      <c r="G42" s="215">
        <v>0</v>
      </c>
    </row>
    <row r="43" spans="2:7" s="179" customFormat="1" x14ac:dyDescent="0.2">
      <c r="B43" s="209" t="s">
        <v>61</v>
      </c>
      <c r="C43" s="223">
        <v>2020</v>
      </c>
      <c r="D43" s="210">
        <f t="shared" si="0"/>
        <v>0</v>
      </c>
      <c r="E43" s="211">
        <v>0</v>
      </c>
      <c r="F43" s="211">
        <v>0</v>
      </c>
      <c r="G43" s="212">
        <v>0</v>
      </c>
    </row>
    <row r="44" spans="2:7" s="180" customFormat="1" x14ac:dyDescent="0.2">
      <c r="B44" s="213"/>
      <c r="C44" s="224">
        <v>2019</v>
      </c>
      <c r="D44" s="214">
        <f t="shared" si="0"/>
        <v>0</v>
      </c>
      <c r="E44" s="214">
        <v>0</v>
      </c>
      <c r="F44" s="214">
        <v>0</v>
      </c>
      <c r="G44" s="215">
        <v>0</v>
      </c>
    </row>
    <row r="45" spans="2:7" s="179" customFormat="1" x14ac:dyDescent="0.2">
      <c r="B45" s="209" t="s">
        <v>62</v>
      </c>
      <c r="C45" s="223">
        <v>2020</v>
      </c>
      <c r="D45" s="210">
        <f t="shared" si="0"/>
        <v>0</v>
      </c>
      <c r="E45" s="211">
        <v>0</v>
      </c>
      <c r="F45" s="211">
        <v>0</v>
      </c>
      <c r="G45" s="212">
        <v>0</v>
      </c>
    </row>
    <row r="46" spans="2:7" s="180" customFormat="1" x14ac:dyDescent="0.2">
      <c r="B46" s="213"/>
      <c r="C46" s="224">
        <v>2019</v>
      </c>
      <c r="D46" s="214">
        <f t="shared" si="0"/>
        <v>0</v>
      </c>
      <c r="E46" s="214">
        <v>0</v>
      </c>
      <c r="F46" s="214">
        <v>0</v>
      </c>
      <c r="G46" s="215">
        <v>0</v>
      </c>
    </row>
    <row r="47" spans="2:7" s="179" customFormat="1" x14ac:dyDescent="0.2">
      <c r="B47" s="209" t="s">
        <v>63</v>
      </c>
      <c r="C47" s="223">
        <v>2020</v>
      </c>
      <c r="D47" s="210">
        <f t="shared" si="0"/>
        <v>0</v>
      </c>
      <c r="E47" s="211">
        <v>0</v>
      </c>
      <c r="F47" s="211">
        <v>0</v>
      </c>
      <c r="G47" s="212">
        <v>0</v>
      </c>
    </row>
    <row r="48" spans="2:7" s="180" customFormat="1" x14ac:dyDescent="0.2">
      <c r="B48" s="213"/>
      <c r="C48" s="224">
        <v>2019</v>
      </c>
      <c r="D48" s="214">
        <f t="shared" si="0"/>
        <v>0</v>
      </c>
      <c r="E48" s="214">
        <v>0</v>
      </c>
      <c r="F48" s="214">
        <v>0</v>
      </c>
      <c r="G48" s="215">
        <v>0</v>
      </c>
    </row>
    <row r="49" spans="2:7" s="179" customFormat="1" x14ac:dyDescent="0.2">
      <c r="B49" s="209" t="s">
        <v>64</v>
      </c>
      <c r="C49" s="223">
        <v>2020</v>
      </c>
      <c r="D49" s="210">
        <f t="shared" si="0"/>
        <v>0</v>
      </c>
      <c r="E49" s="211">
        <v>0</v>
      </c>
      <c r="F49" s="211">
        <v>0</v>
      </c>
      <c r="G49" s="212">
        <v>0</v>
      </c>
    </row>
    <row r="50" spans="2:7" s="180" customFormat="1" x14ac:dyDescent="0.2">
      <c r="B50" s="213"/>
      <c r="C50" s="224">
        <v>2019</v>
      </c>
      <c r="D50" s="214">
        <f t="shared" si="0"/>
        <v>0</v>
      </c>
      <c r="E50" s="214">
        <v>0</v>
      </c>
      <c r="F50" s="214">
        <v>0</v>
      </c>
      <c r="G50" s="215">
        <v>0</v>
      </c>
    </row>
    <row r="51" spans="2:7" s="179" customFormat="1" x14ac:dyDescent="0.2">
      <c r="B51" s="209" t="s">
        <v>65</v>
      </c>
      <c r="C51" s="223">
        <v>2020</v>
      </c>
      <c r="D51" s="210">
        <f t="shared" si="0"/>
        <v>0</v>
      </c>
      <c r="E51" s="211">
        <v>0</v>
      </c>
      <c r="F51" s="211">
        <v>0</v>
      </c>
      <c r="G51" s="212">
        <v>0</v>
      </c>
    </row>
    <row r="52" spans="2:7" s="180" customFormat="1" x14ac:dyDescent="0.2">
      <c r="B52" s="213"/>
      <c r="C52" s="224">
        <v>2019</v>
      </c>
      <c r="D52" s="214">
        <f t="shared" si="0"/>
        <v>0</v>
      </c>
      <c r="E52" s="214">
        <v>0</v>
      </c>
      <c r="F52" s="214">
        <v>0</v>
      </c>
      <c r="G52" s="215">
        <v>0</v>
      </c>
    </row>
    <row r="53" spans="2:7" s="179" customFormat="1" x14ac:dyDescent="0.2">
      <c r="B53" s="209" t="s">
        <v>66</v>
      </c>
      <c r="C53" s="223">
        <v>2020</v>
      </c>
      <c r="D53" s="210">
        <f t="shared" si="0"/>
        <v>0</v>
      </c>
      <c r="E53" s="211">
        <v>0</v>
      </c>
      <c r="F53" s="211">
        <v>0</v>
      </c>
      <c r="G53" s="212">
        <v>0</v>
      </c>
    </row>
    <row r="54" spans="2:7" s="180" customFormat="1" x14ac:dyDescent="0.2">
      <c r="B54" s="213"/>
      <c r="C54" s="224">
        <v>2019</v>
      </c>
      <c r="D54" s="214">
        <f t="shared" si="0"/>
        <v>0</v>
      </c>
      <c r="E54" s="214">
        <v>0</v>
      </c>
      <c r="F54" s="214">
        <v>0</v>
      </c>
      <c r="G54" s="215">
        <v>0</v>
      </c>
    </row>
    <row r="55" spans="2:7" s="179" customFormat="1" x14ac:dyDescent="0.2">
      <c r="B55" s="209" t="s">
        <v>67</v>
      </c>
      <c r="C55" s="223">
        <v>2020</v>
      </c>
      <c r="D55" s="210">
        <f t="shared" si="0"/>
        <v>0</v>
      </c>
      <c r="E55" s="211">
        <v>0</v>
      </c>
      <c r="F55" s="211">
        <v>0</v>
      </c>
      <c r="G55" s="212">
        <v>0</v>
      </c>
    </row>
    <row r="56" spans="2:7" s="180" customFormat="1" x14ac:dyDescent="0.2">
      <c r="B56" s="213"/>
      <c r="C56" s="224">
        <v>2019</v>
      </c>
      <c r="D56" s="214">
        <f t="shared" si="0"/>
        <v>0</v>
      </c>
      <c r="E56" s="214">
        <v>0</v>
      </c>
      <c r="F56" s="214">
        <v>0</v>
      </c>
      <c r="G56" s="215">
        <v>0</v>
      </c>
    </row>
    <row r="57" spans="2:7" s="179" customFormat="1" x14ac:dyDescent="0.2">
      <c r="B57" s="209" t="s">
        <v>68</v>
      </c>
      <c r="C57" s="223">
        <v>2020</v>
      </c>
      <c r="D57" s="210">
        <f t="shared" si="0"/>
        <v>0</v>
      </c>
      <c r="E57" s="211">
        <v>0</v>
      </c>
      <c r="F57" s="211">
        <v>0</v>
      </c>
      <c r="G57" s="212">
        <v>0</v>
      </c>
    </row>
    <row r="58" spans="2:7" s="180" customFormat="1" x14ac:dyDescent="0.2">
      <c r="B58" s="213"/>
      <c r="C58" s="224">
        <v>2019</v>
      </c>
      <c r="D58" s="214">
        <f t="shared" si="0"/>
        <v>0</v>
      </c>
      <c r="E58" s="214">
        <v>0</v>
      </c>
      <c r="F58" s="214">
        <v>0</v>
      </c>
      <c r="G58" s="215">
        <v>0</v>
      </c>
    </row>
    <row r="59" spans="2:7" s="179" customFormat="1" x14ac:dyDescent="0.2">
      <c r="B59" s="209" t="s">
        <v>69</v>
      </c>
      <c r="C59" s="223">
        <v>2020</v>
      </c>
      <c r="D59" s="210">
        <f t="shared" si="0"/>
        <v>0</v>
      </c>
      <c r="E59" s="211">
        <v>0</v>
      </c>
      <c r="F59" s="211">
        <v>0</v>
      </c>
      <c r="G59" s="212">
        <v>0</v>
      </c>
    </row>
    <row r="60" spans="2:7" s="180" customFormat="1" x14ac:dyDescent="0.2">
      <c r="B60" s="213"/>
      <c r="C60" s="224">
        <v>2019</v>
      </c>
      <c r="D60" s="214">
        <f t="shared" si="0"/>
        <v>0</v>
      </c>
      <c r="E60" s="214">
        <v>0</v>
      </c>
      <c r="F60" s="214">
        <v>0</v>
      </c>
      <c r="G60" s="215">
        <v>0</v>
      </c>
    </row>
    <row r="61" spans="2:7" s="179" customFormat="1" x14ac:dyDescent="0.2">
      <c r="B61" s="209" t="s">
        <v>70</v>
      </c>
      <c r="C61" s="223">
        <v>2020</v>
      </c>
      <c r="D61" s="210">
        <f t="shared" si="0"/>
        <v>0</v>
      </c>
      <c r="E61" s="211">
        <v>0</v>
      </c>
      <c r="F61" s="211">
        <v>0</v>
      </c>
      <c r="G61" s="212">
        <v>0</v>
      </c>
    </row>
    <row r="62" spans="2:7" s="180" customFormat="1" x14ac:dyDescent="0.2">
      <c r="B62" s="213"/>
      <c r="C62" s="224">
        <v>2019</v>
      </c>
      <c r="D62" s="214">
        <f t="shared" si="0"/>
        <v>0</v>
      </c>
      <c r="E62" s="214">
        <v>0</v>
      </c>
      <c r="F62" s="214">
        <v>0</v>
      </c>
      <c r="G62" s="215">
        <v>0</v>
      </c>
    </row>
    <row r="63" spans="2:7" s="179" customFormat="1" x14ac:dyDescent="0.2">
      <c r="B63" s="209" t="s">
        <v>71</v>
      </c>
      <c r="C63" s="223">
        <v>2020</v>
      </c>
      <c r="D63" s="210">
        <f t="shared" si="0"/>
        <v>0</v>
      </c>
      <c r="E63" s="211">
        <v>0</v>
      </c>
      <c r="F63" s="211">
        <v>0</v>
      </c>
      <c r="G63" s="212">
        <v>0</v>
      </c>
    </row>
    <row r="64" spans="2:7" s="180" customFormat="1" x14ac:dyDescent="0.2">
      <c r="B64" s="213"/>
      <c r="C64" s="224">
        <v>2019</v>
      </c>
      <c r="D64" s="214">
        <f t="shared" si="0"/>
        <v>0</v>
      </c>
      <c r="E64" s="214">
        <v>0</v>
      </c>
      <c r="F64" s="214">
        <v>0</v>
      </c>
      <c r="G64" s="215">
        <v>0</v>
      </c>
    </row>
    <row r="65" spans="2:7" s="179" customFormat="1" x14ac:dyDescent="0.2">
      <c r="B65" s="209" t="s">
        <v>72</v>
      </c>
      <c r="C65" s="223">
        <v>2020</v>
      </c>
      <c r="D65" s="210">
        <f t="shared" si="0"/>
        <v>0</v>
      </c>
      <c r="E65" s="211">
        <v>0</v>
      </c>
      <c r="F65" s="211">
        <v>0</v>
      </c>
      <c r="G65" s="212">
        <v>0</v>
      </c>
    </row>
    <row r="66" spans="2:7" s="180" customFormat="1" x14ac:dyDescent="0.2">
      <c r="B66" s="213"/>
      <c r="C66" s="224">
        <v>2019</v>
      </c>
      <c r="D66" s="214">
        <f t="shared" si="0"/>
        <v>0</v>
      </c>
      <c r="E66" s="214">
        <v>0</v>
      </c>
      <c r="F66" s="214">
        <v>0</v>
      </c>
      <c r="G66" s="215">
        <v>0</v>
      </c>
    </row>
    <row r="67" spans="2:7" s="179" customFormat="1" x14ac:dyDescent="0.2">
      <c r="B67" s="209" t="s">
        <v>73</v>
      </c>
      <c r="C67" s="223">
        <v>2020</v>
      </c>
      <c r="D67" s="210">
        <f t="shared" si="0"/>
        <v>0</v>
      </c>
      <c r="E67" s="211">
        <v>0</v>
      </c>
      <c r="F67" s="211">
        <v>0</v>
      </c>
      <c r="G67" s="212">
        <v>0</v>
      </c>
    </row>
    <row r="68" spans="2:7" s="180" customFormat="1" x14ac:dyDescent="0.2">
      <c r="B68" s="213"/>
      <c r="C68" s="224">
        <v>2019</v>
      </c>
      <c r="D68" s="214">
        <f t="shared" si="0"/>
        <v>0</v>
      </c>
      <c r="E68" s="214">
        <v>0</v>
      </c>
      <c r="F68" s="214">
        <v>0</v>
      </c>
      <c r="G68" s="215">
        <v>0</v>
      </c>
    </row>
    <row r="69" spans="2:7" s="179" customFormat="1" x14ac:dyDescent="0.2">
      <c r="B69" s="209" t="s">
        <v>74</v>
      </c>
      <c r="C69" s="223">
        <v>2020</v>
      </c>
      <c r="D69" s="210">
        <f t="shared" si="0"/>
        <v>0</v>
      </c>
      <c r="E69" s="211">
        <v>0</v>
      </c>
      <c r="F69" s="211">
        <v>0</v>
      </c>
      <c r="G69" s="212">
        <v>0</v>
      </c>
    </row>
    <row r="70" spans="2:7" s="180" customFormat="1" x14ac:dyDescent="0.2">
      <c r="B70" s="213"/>
      <c r="C70" s="224">
        <v>2019</v>
      </c>
      <c r="D70" s="214">
        <f t="shared" si="0"/>
        <v>0</v>
      </c>
      <c r="E70" s="214">
        <v>0</v>
      </c>
      <c r="F70" s="214">
        <v>0</v>
      </c>
      <c r="G70" s="215">
        <v>0</v>
      </c>
    </row>
    <row r="71" spans="2:7" s="179" customFormat="1" x14ac:dyDescent="0.2">
      <c r="B71" s="209" t="s">
        <v>75</v>
      </c>
      <c r="C71" s="223">
        <v>2020</v>
      </c>
      <c r="D71" s="210">
        <f t="shared" si="0"/>
        <v>0</v>
      </c>
      <c r="E71" s="211">
        <v>0</v>
      </c>
      <c r="F71" s="211">
        <v>0</v>
      </c>
      <c r="G71" s="212">
        <v>0</v>
      </c>
    </row>
    <row r="72" spans="2:7" s="180" customFormat="1" x14ac:dyDescent="0.2">
      <c r="B72" s="213"/>
      <c r="C72" s="224">
        <v>2019</v>
      </c>
      <c r="D72" s="214">
        <f t="shared" si="0"/>
        <v>0</v>
      </c>
      <c r="E72" s="214">
        <v>0</v>
      </c>
      <c r="F72" s="214">
        <v>0</v>
      </c>
      <c r="G72" s="215">
        <v>0</v>
      </c>
    </row>
    <row r="73" spans="2:7" s="179" customFormat="1" x14ac:dyDescent="0.2">
      <c r="B73" s="209" t="s">
        <v>76</v>
      </c>
      <c r="C73" s="223">
        <v>2020</v>
      </c>
      <c r="D73" s="210">
        <f t="shared" si="0"/>
        <v>0</v>
      </c>
      <c r="E73" s="211">
        <v>0</v>
      </c>
      <c r="F73" s="211">
        <v>0</v>
      </c>
      <c r="G73" s="212">
        <v>0</v>
      </c>
    </row>
    <row r="74" spans="2:7" s="180" customFormat="1" x14ac:dyDescent="0.2">
      <c r="B74" s="213"/>
      <c r="C74" s="224">
        <v>2019</v>
      </c>
      <c r="D74" s="214">
        <f t="shared" si="0"/>
        <v>0</v>
      </c>
      <c r="E74" s="214">
        <v>0</v>
      </c>
      <c r="F74" s="214">
        <v>0</v>
      </c>
      <c r="G74" s="215">
        <v>0</v>
      </c>
    </row>
    <row r="75" spans="2:7" s="179" customFormat="1" x14ac:dyDescent="0.2">
      <c r="B75" s="209" t="s">
        <v>77</v>
      </c>
      <c r="C75" s="223">
        <v>2020</v>
      </c>
      <c r="D75" s="210">
        <f t="shared" si="0"/>
        <v>0</v>
      </c>
      <c r="E75" s="211">
        <v>0</v>
      </c>
      <c r="F75" s="211">
        <v>0</v>
      </c>
      <c r="G75" s="212">
        <v>0</v>
      </c>
    </row>
    <row r="76" spans="2:7" s="180" customFormat="1" x14ac:dyDescent="0.2">
      <c r="B76" s="213"/>
      <c r="C76" s="224">
        <v>2019</v>
      </c>
      <c r="D76" s="214">
        <f t="shared" si="0"/>
        <v>0</v>
      </c>
      <c r="E76" s="214">
        <v>0</v>
      </c>
      <c r="F76" s="214">
        <v>0</v>
      </c>
      <c r="G76" s="215">
        <v>0</v>
      </c>
    </row>
    <row r="77" spans="2:7" s="179" customFormat="1" x14ac:dyDescent="0.2">
      <c r="B77" s="209" t="s">
        <v>78</v>
      </c>
      <c r="C77" s="223">
        <v>2020</v>
      </c>
      <c r="D77" s="210">
        <f t="shared" si="0"/>
        <v>0</v>
      </c>
      <c r="E77" s="211">
        <v>0</v>
      </c>
      <c r="F77" s="211">
        <v>0</v>
      </c>
      <c r="G77" s="212">
        <v>0</v>
      </c>
    </row>
    <row r="78" spans="2:7" s="180" customFormat="1" x14ac:dyDescent="0.2">
      <c r="B78" s="213"/>
      <c r="C78" s="224">
        <v>2019</v>
      </c>
      <c r="D78" s="214">
        <f t="shared" si="0"/>
        <v>0</v>
      </c>
      <c r="E78" s="214">
        <v>0</v>
      </c>
      <c r="F78" s="214">
        <v>0</v>
      </c>
      <c r="G78" s="215">
        <v>0</v>
      </c>
    </row>
    <row r="79" spans="2:7" s="179" customFormat="1" x14ac:dyDescent="0.2">
      <c r="B79" s="209" t="s">
        <v>79</v>
      </c>
      <c r="C79" s="223">
        <v>2020</v>
      </c>
      <c r="D79" s="210">
        <f t="shared" si="0"/>
        <v>0</v>
      </c>
      <c r="E79" s="211">
        <v>0</v>
      </c>
      <c r="F79" s="211">
        <v>0</v>
      </c>
      <c r="G79" s="212">
        <v>0</v>
      </c>
    </row>
    <row r="80" spans="2:7" s="180" customFormat="1" x14ac:dyDescent="0.2">
      <c r="B80" s="213"/>
      <c r="C80" s="224">
        <v>2019</v>
      </c>
      <c r="D80" s="214">
        <f t="shared" si="0"/>
        <v>0</v>
      </c>
      <c r="E80" s="214">
        <v>0</v>
      </c>
      <c r="F80" s="214">
        <v>0</v>
      </c>
      <c r="G80" s="215">
        <v>0</v>
      </c>
    </row>
    <row r="81" spans="2:7" s="179" customFormat="1" x14ac:dyDescent="0.2">
      <c r="B81" s="209" t="s">
        <v>80</v>
      </c>
      <c r="C81" s="223">
        <v>2020</v>
      </c>
      <c r="D81" s="210">
        <f t="shared" si="0"/>
        <v>0</v>
      </c>
      <c r="E81" s="211">
        <v>0</v>
      </c>
      <c r="F81" s="211">
        <v>0</v>
      </c>
      <c r="G81" s="212">
        <v>0</v>
      </c>
    </row>
    <row r="82" spans="2:7" s="180" customFormat="1" x14ac:dyDescent="0.2">
      <c r="B82" s="213"/>
      <c r="C82" s="224">
        <v>2019</v>
      </c>
      <c r="D82" s="214">
        <f t="shared" si="0"/>
        <v>0</v>
      </c>
      <c r="E82" s="214">
        <v>0</v>
      </c>
      <c r="F82" s="214">
        <v>0</v>
      </c>
      <c r="G82" s="215">
        <v>0</v>
      </c>
    </row>
    <row r="83" spans="2:7" s="179" customFormat="1" x14ac:dyDescent="0.2">
      <c r="B83" s="209" t="s">
        <v>81</v>
      </c>
      <c r="C83" s="223">
        <v>2020</v>
      </c>
      <c r="D83" s="210">
        <f t="shared" si="0"/>
        <v>0</v>
      </c>
      <c r="E83" s="211">
        <v>0</v>
      </c>
      <c r="F83" s="211">
        <v>0</v>
      </c>
      <c r="G83" s="212">
        <v>0</v>
      </c>
    </row>
    <row r="84" spans="2:7" s="180" customFormat="1" x14ac:dyDescent="0.2">
      <c r="B84" s="213"/>
      <c r="C84" s="224">
        <v>2019</v>
      </c>
      <c r="D84" s="214">
        <f t="shared" si="0"/>
        <v>0</v>
      </c>
      <c r="E84" s="214">
        <v>0</v>
      </c>
      <c r="F84" s="214">
        <v>0</v>
      </c>
      <c r="G84" s="215">
        <v>0</v>
      </c>
    </row>
    <row r="85" spans="2:7" s="179" customFormat="1" x14ac:dyDescent="0.2">
      <c r="B85" s="209" t="s">
        <v>82</v>
      </c>
      <c r="C85" s="223">
        <v>2020</v>
      </c>
      <c r="D85" s="210">
        <f t="shared" si="0"/>
        <v>0</v>
      </c>
      <c r="E85" s="211">
        <v>0</v>
      </c>
      <c r="F85" s="211">
        <v>0</v>
      </c>
      <c r="G85" s="212">
        <v>0</v>
      </c>
    </row>
    <row r="86" spans="2:7" s="180" customFormat="1" x14ac:dyDescent="0.2">
      <c r="B86" s="213"/>
      <c r="C86" s="224">
        <v>2019</v>
      </c>
      <c r="D86" s="214">
        <f t="shared" si="0"/>
        <v>0</v>
      </c>
      <c r="E86" s="214">
        <v>0</v>
      </c>
      <c r="F86" s="214">
        <v>0</v>
      </c>
      <c r="G86" s="215">
        <v>0</v>
      </c>
    </row>
    <row r="87" spans="2:7" s="179" customFormat="1" x14ac:dyDescent="0.2">
      <c r="B87" s="209" t="s">
        <v>83</v>
      </c>
      <c r="C87" s="223">
        <v>2020</v>
      </c>
      <c r="D87" s="210">
        <f t="shared" si="0"/>
        <v>0</v>
      </c>
      <c r="E87" s="211">
        <v>0</v>
      </c>
      <c r="F87" s="211">
        <v>0</v>
      </c>
      <c r="G87" s="212">
        <v>0</v>
      </c>
    </row>
    <row r="88" spans="2:7" s="180" customFormat="1" x14ac:dyDescent="0.2">
      <c r="B88" s="213"/>
      <c r="C88" s="224">
        <v>2019</v>
      </c>
      <c r="D88" s="214">
        <f t="shared" ref="D88:D98" si="1">E88+G88</f>
        <v>0</v>
      </c>
      <c r="E88" s="214">
        <v>0</v>
      </c>
      <c r="F88" s="214">
        <v>0</v>
      </c>
      <c r="G88" s="215">
        <v>0</v>
      </c>
    </row>
    <row r="89" spans="2:7" s="179" customFormat="1" x14ac:dyDescent="0.2">
      <c r="B89" s="209" t="s">
        <v>84</v>
      </c>
      <c r="C89" s="223">
        <v>2020</v>
      </c>
      <c r="D89" s="210">
        <f t="shared" si="1"/>
        <v>0</v>
      </c>
      <c r="E89" s="211">
        <v>0</v>
      </c>
      <c r="F89" s="211">
        <v>0</v>
      </c>
      <c r="G89" s="212">
        <v>0</v>
      </c>
    </row>
    <row r="90" spans="2:7" s="180" customFormat="1" x14ac:dyDescent="0.2">
      <c r="B90" s="213"/>
      <c r="C90" s="224">
        <v>2019</v>
      </c>
      <c r="D90" s="214">
        <f t="shared" si="1"/>
        <v>0</v>
      </c>
      <c r="E90" s="214">
        <v>0</v>
      </c>
      <c r="F90" s="214">
        <v>0</v>
      </c>
      <c r="G90" s="215">
        <v>0</v>
      </c>
    </row>
    <row r="91" spans="2:7" s="179" customFormat="1" x14ac:dyDescent="0.2">
      <c r="B91" s="209" t="s">
        <v>85</v>
      </c>
      <c r="C91" s="223">
        <v>2020</v>
      </c>
      <c r="D91" s="210">
        <f t="shared" si="1"/>
        <v>0</v>
      </c>
      <c r="E91" s="211">
        <v>0</v>
      </c>
      <c r="F91" s="211">
        <v>0</v>
      </c>
      <c r="G91" s="212">
        <v>0</v>
      </c>
    </row>
    <row r="92" spans="2:7" s="180" customFormat="1" x14ac:dyDescent="0.2">
      <c r="B92" s="213"/>
      <c r="C92" s="224">
        <v>2019</v>
      </c>
      <c r="D92" s="214">
        <f t="shared" si="1"/>
        <v>0</v>
      </c>
      <c r="E92" s="214">
        <v>0</v>
      </c>
      <c r="F92" s="214">
        <v>0</v>
      </c>
      <c r="G92" s="215">
        <v>0</v>
      </c>
    </row>
    <row r="93" spans="2:7" s="179" customFormat="1" x14ac:dyDescent="0.2">
      <c r="B93" s="209" t="s">
        <v>86</v>
      </c>
      <c r="C93" s="223">
        <v>2020</v>
      </c>
      <c r="D93" s="210">
        <f t="shared" si="1"/>
        <v>0</v>
      </c>
      <c r="E93" s="211">
        <v>0</v>
      </c>
      <c r="F93" s="211">
        <v>0</v>
      </c>
      <c r="G93" s="212">
        <v>0</v>
      </c>
    </row>
    <row r="94" spans="2:7" s="180" customFormat="1" ht="13.5" customHeight="1" x14ac:dyDescent="0.2">
      <c r="B94" s="213"/>
      <c r="C94" s="224">
        <v>2019</v>
      </c>
      <c r="D94" s="214">
        <f t="shared" si="1"/>
        <v>0</v>
      </c>
      <c r="E94" s="214">
        <v>0</v>
      </c>
      <c r="F94" s="214">
        <v>0</v>
      </c>
      <c r="G94" s="215">
        <v>0</v>
      </c>
    </row>
    <row r="95" spans="2:7" s="179" customFormat="1" x14ac:dyDescent="0.2">
      <c r="B95" s="209" t="s">
        <v>87</v>
      </c>
      <c r="C95" s="223">
        <v>2020</v>
      </c>
      <c r="D95" s="210">
        <f t="shared" si="1"/>
        <v>0</v>
      </c>
      <c r="E95" s="211">
        <v>0</v>
      </c>
      <c r="F95" s="211">
        <v>0</v>
      </c>
      <c r="G95" s="212">
        <v>0</v>
      </c>
    </row>
    <row r="96" spans="2:7" s="180" customFormat="1" x14ac:dyDescent="0.2">
      <c r="B96" s="213"/>
      <c r="C96" s="224">
        <v>2019</v>
      </c>
      <c r="D96" s="214">
        <f t="shared" si="1"/>
        <v>0</v>
      </c>
      <c r="E96" s="214">
        <v>0</v>
      </c>
      <c r="F96" s="214">
        <v>0</v>
      </c>
      <c r="G96" s="215">
        <v>0</v>
      </c>
    </row>
    <row r="97" spans="2:7" s="179" customFormat="1" x14ac:dyDescent="0.2">
      <c r="B97" s="209" t="s">
        <v>88</v>
      </c>
      <c r="C97" s="223">
        <v>2020</v>
      </c>
      <c r="D97" s="210">
        <f t="shared" si="1"/>
        <v>0</v>
      </c>
      <c r="E97" s="211">
        <v>0</v>
      </c>
      <c r="F97" s="211">
        <v>0</v>
      </c>
      <c r="G97" s="212">
        <v>0</v>
      </c>
    </row>
    <row r="98" spans="2:7" s="180" customFormat="1" x14ac:dyDescent="0.2">
      <c r="B98" s="213"/>
      <c r="C98" s="224">
        <v>2019</v>
      </c>
      <c r="D98" s="214">
        <f t="shared" si="1"/>
        <v>0</v>
      </c>
      <c r="E98" s="214">
        <v>0</v>
      </c>
      <c r="F98" s="214">
        <v>0</v>
      </c>
      <c r="G98" s="215">
        <v>0</v>
      </c>
    </row>
    <row r="99" spans="2:7" s="179" customFormat="1" ht="20.100000000000001" customHeight="1" x14ac:dyDescent="0.2">
      <c r="B99" s="216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Frau Ridinger</cp:lastModifiedBy>
  <cp:lastPrinted>2014-06-19T13:33:15Z</cp:lastPrinted>
  <dcterms:created xsi:type="dcterms:W3CDTF">2011-01-05T08:14:44Z</dcterms:created>
  <dcterms:modified xsi:type="dcterms:W3CDTF">2020-04-27T09:58:31Z</dcterms:modified>
</cp:coreProperties>
</file>