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75" windowWidth="18795" windowHeight="11760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45621" fullCalcOnLoad="1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P22" i="6"/>
  <c r="Q22" i="6"/>
  <c r="T21" i="6"/>
  <c r="S21" i="6"/>
  <c r="R21" i="6"/>
  <c r="Q21" i="6"/>
  <c r="P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E26" i="5"/>
  <c r="J25" i="5"/>
  <c r="I25" i="5"/>
  <c r="H25" i="5"/>
  <c r="E25" i="5"/>
  <c r="G25" i="5"/>
  <c r="F25" i="5"/>
  <c r="F21" i="2"/>
  <c r="G21" i="2"/>
  <c r="F35" i="2"/>
  <c r="G35" i="2"/>
  <c r="E22" i="5"/>
  <c r="K22" i="5"/>
  <c r="F22" i="5"/>
  <c r="L22" i="5"/>
  <c r="P23" i="5"/>
  <c r="Q23" i="5"/>
  <c r="L25" i="5"/>
  <c r="K25" i="5"/>
  <c r="M25" i="5"/>
  <c r="N25" i="5"/>
  <c r="O25" i="5"/>
  <c r="P25" i="5"/>
  <c r="Q25" i="5"/>
  <c r="S25" i="5"/>
  <c r="L26" i="5"/>
  <c r="K26" i="5"/>
  <c r="M26" i="5"/>
  <c r="N26" i="5"/>
  <c r="O26" i="5"/>
  <c r="P26" i="5"/>
  <c r="Q26" i="5"/>
  <c r="S26" i="5"/>
  <c r="E27" i="5"/>
  <c r="K27" i="5"/>
  <c r="D27" i="5"/>
  <c r="E28" i="5"/>
  <c r="D28" i="5"/>
  <c r="K28" i="5"/>
  <c r="E29" i="5"/>
  <c r="K29" i="5"/>
  <c r="E30" i="5"/>
  <c r="D30" i="5"/>
  <c r="K30" i="5"/>
  <c r="E31" i="5"/>
  <c r="K31" i="5"/>
  <c r="D31" i="5"/>
  <c r="E32" i="5"/>
  <c r="K32" i="5"/>
  <c r="D32" i="5"/>
  <c r="E33" i="5"/>
  <c r="D33" i="5"/>
  <c r="K33" i="5"/>
  <c r="E34" i="5"/>
  <c r="K34" i="5"/>
  <c r="E35" i="5"/>
  <c r="K35" i="5"/>
  <c r="D35" i="5"/>
  <c r="E36" i="5"/>
  <c r="D36" i="5"/>
  <c r="K36" i="5"/>
  <c r="E37" i="5"/>
  <c r="K37" i="5"/>
  <c r="E38" i="5"/>
  <c r="D38" i="5"/>
  <c r="K38" i="5"/>
  <c r="E39" i="5"/>
  <c r="K39" i="5"/>
  <c r="D39" i="5"/>
  <c r="E40" i="5"/>
  <c r="K40" i="5"/>
  <c r="D40" i="5"/>
  <c r="E41" i="5"/>
  <c r="D41" i="5"/>
  <c r="K41" i="5"/>
  <c r="E42" i="5"/>
  <c r="K42" i="5"/>
  <c r="E43" i="5"/>
  <c r="K43" i="5"/>
  <c r="D43" i="5"/>
  <c r="E44" i="5"/>
  <c r="D44" i="5"/>
  <c r="K44" i="5"/>
  <c r="E45" i="5"/>
  <c r="K45" i="5"/>
  <c r="E46" i="5"/>
  <c r="D46" i="5"/>
  <c r="K46" i="5"/>
  <c r="E47" i="5"/>
  <c r="K47" i="5"/>
  <c r="D47" i="5"/>
  <c r="E48" i="5"/>
  <c r="K48" i="5"/>
  <c r="D48" i="5"/>
  <c r="E49" i="5"/>
  <c r="D49" i="5"/>
  <c r="K49" i="5"/>
  <c r="E50" i="5"/>
  <c r="K50" i="5"/>
  <c r="E51" i="5"/>
  <c r="K51" i="5"/>
  <c r="D51" i="5"/>
  <c r="E52" i="5"/>
  <c r="D52" i="5"/>
  <c r="K52" i="5"/>
  <c r="E53" i="5"/>
  <c r="K53" i="5"/>
  <c r="E54" i="5"/>
  <c r="D54" i="5"/>
  <c r="K54" i="5"/>
  <c r="E55" i="5"/>
  <c r="K55" i="5"/>
  <c r="D55" i="5"/>
  <c r="E56" i="5"/>
  <c r="K56" i="5"/>
  <c r="D56" i="5"/>
  <c r="E57" i="5"/>
  <c r="D57" i="5"/>
  <c r="K57" i="5"/>
  <c r="E58" i="5"/>
  <c r="K58" i="5"/>
  <c r="E59" i="5"/>
  <c r="K59" i="5"/>
  <c r="D59" i="5"/>
  <c r="E60" i="5"/>
  <c r="D60" i="5"/>
  <c r="K60" i="5"/>
  <c r="E61" i="5"/>
  <c r="K61" i="5"/>
  <c r="E62" i="5"/>
  <c r="D62" i="5"/>
  <c r="K62" i="5"/>
  <c r="E63" i="5"/>
  <c r="K63" i="5"/>
  <c r="D63" i="5"/>
  <c r="E64" i="5"/>
  <c r="K64" i="5"/>
  <c r="D64" i="5"/>
  <c r="E65" i="5"/>
  <c r="D65" i="5"/>
  <c r="K65" i="5"/>
  <c r="E66" i="5"/>
  <c r="K66" i="5"/>
  <c r="E67" i="5"/>
  <c r="K67" i="5"/>
  <c r="D67" i="5"/>
  <c r="E68" i="5"/>
  <c r="D68" i="5"/>
  <c r="K68" i="5"/>
  <c r="E69" i="5"/>
  <c r="K69" i="5"/>
  <c r="E70" i="5"/>
  <c r="D70" i="5"/>
  <c r="K70" i="5"/>
  <c r="E71" i="5"/>
  <c r="K71" i="5"/>
  <c r="D71" i="5"/>
  <c r="E72" i="5"/>
  <c r="K72" i="5"/>
  <c r="D72" i="5"/>
  <c r="E73" i="5"/>
  <c r="D73" i="5"/>
  <c r="K73" i="5"/>
  <c r="E74" i="5"/>
  <c r="K74" i="5"/>
  <c r="E75" i="5"/>
  <c r="K75" i="5"/>
  <c r="D75" i="5"/>
  <c r="E76" i="5"/>
  <c r="D76" i="5"/>
  <c r="K76" i="5"/>
  <c r="E77" i="5"/>
  <c r="K77" i="5"/>
  <c r="E78" i="5"/>
  <c r="D78" i="5"/>
  <c r="K78" i="5"/>
  <c r="E79" i="5"/>
  <c r="K79" i="5"/>
  <c r="D79" i="5"/>
  <c r="E80" i="5"/>
  <c r="K80" i="5"/>
  <c r="D80" i="5"/>
  <c r="E81" i="5"/>
  <c r="D81" i="5"/>
  <c r="K81" i="5"/>
  <c r="E82" i="5"/>
  <c r="K82" i="5"/>
  <c r="E83" i="5"/>
  <c r="K83" i="5"/>
  <c r="D83" i="5"/>
  <c r="E84" i="5"/>
  <c r="D84" i="5"/>
  <c r="K84" i="5"/>
  <c r="E85" i="5"/>
  <c r="K85" i="5"/>
  <c r="E86" i="5"/>
  <c r="D86" i="5"/>
  <c r="K86" i="5"/>
  <c r="E87" i="5"/>
  <c r="K87" i="5"/>
  <c r="D87" i="5"/>
  <c r="E88" i="5"/>
  <c r="K88" i="5"/>
  <c r="D88" i="5"/>
  <c r="E89" i="5"/>
  <c r="D89" i="5"/>
  <c r="K89" i="5"/>
  <c r="E90" i="5"/>
  <c r="K90" i="5"/>
  <c r="E91" i="5"/>
  <c r="K91" i="5"/>
  <c r="D91" i="5"/>
  <c r="E92" i="5"/>
  <c r="D92" i="5"/>
  <c r="K92" i="5"/>
  <c r="E93" i="5"/>
  <c r="K93" i="5"/>
  <c r="E94" i="5"/>
  <c r="D94" i="5"/>
  <c r="K94" i="5"/>
  <c r="E95" i="5"/>
  <c r="K95" i="5"/>
  <c r="D95" i="5"/>
  <c r="E96" i="5"/>
  <c r="K96" i="5"/>
  <c r="D96" i="5"/>
  <c r="E97" i="5"/>
  <c r="D97" i="5"/>
  <c r="K97" i="5"/>
  <c r="E98" i="5"/>
  <c r="K98" i="5"/>
  <c r="E99" i="5"/>
  <c r="K99" i="5"/>
  <c r="D99" i="5"/>
  <c r="E100" i="5"/>
  <c r="D100" i="5"/>
  <c r="K100" i="5"/>
  <c r="E21" i="6"/>
  <c r="F21" i="6"/>
  <c r="D21" i="6"/>
  <c r="G21" i="6"/>
  <c r="H21" i="6"/>
  <c r="K21" i="6"/>
  <c r="L21" i="6"/>
  <c r="J21" i="6"/>
  <c r="M21" i="6"/>
  <c r="N21" i="6"/>
  <c r="E22" i="6"/>
  <c r="D22" i="6"/>
  <c r="F22" i="6"/>
  <c r="G22" i="6"/>
  <c r="H22" i="6"/>
  <c r="K22" i="6"/>
  <c r="J22" i="6"/>
  <c r="L22" i="6"/>
  <c r="M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6" i="5"/>
  <c r="D25" i="5"/>
  <c r="D98" i="5"/>
  <c r="D93" i="5"/>
  <c r="D90" i="5"/>
  <c r="D85" i="5"/>
  <c r="D82" i="5"/>
  <c r="D77" i="5"/>
  <c r="D74" i="5"/>
  <c r="D69" i="5"/>
  <c r="D66" i="5"/>
  <c r="D61" i="5"/>
  <c r="D58" i="5"/>
  <c r="D53" i="5"/>
  <c r="D50" i="5"/>
  <c r="D45" i="5"/>
  <c r="D42" i="5"/>
  <c r="D37" i="5"/>
  <c r="D34" i="5"/>
  <c r="D29" i="5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<sst xmlns="http://schemas.openxmlformats.org/spreadsheetml/2006/main" count="529" uniqueCount="153">
  <si>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</si>
  <si>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</si>
  <si>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</si>
  <si>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</si>
  <si>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</si>
  <si>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</si>
  <si>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</si>
  <si>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</si>
  <si>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</si>
  <si>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</si>
  <si>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</si>
  <si>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</si>
  <si>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</si>
  <si>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</si>
  <si>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</si>
  <si>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</si>
  <si>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</si>
  <si>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</si>
  <si>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</si>
  <si>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</si>
  <si>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</si>
  <si>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</si>
  <si>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</si>
  <si>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</si>
  <si>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</si>
  <si>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</si>
  <si>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</si>
  <si>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</si>
  <si>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</si>
  <si>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</si>
  <si>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</si>
  <si>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</si>
  <si>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</si>
  <si>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</si>
  <si>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</si>
  <si>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</si>
  <si>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</si>
  <si>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</si>
  <si>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</si>
  <si>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</si>
  <si>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</si>
  <si>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</si>
  <si>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</si>
  <si>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</si>
  <si>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</si>
  <si>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</si>
  <si>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</si>
  <si>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</si>
  <si>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</si>
  <si>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</si>
  <si>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</si>
  <si>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</si>
  <si>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</si>
  <si>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</si>
  <si>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</si>
  <si>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</si>
  <si>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</si>
  <si>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</si>
  <si>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</si>
  <si>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</si>
  <si>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</si>
  <si>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</si>
  <si>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</si>
  <si>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</si>
  <si>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</si>
  <si>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</si>
  <si>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</si>
  <si>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</si>
  <si>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</si>
  <si>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</si>
  <si>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</si>
  <si>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</si>
  <si>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</si>
  <si>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</si>
  <si>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</si>
  <si>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</si>
  <si>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</si>
  <si>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</si>
  <si>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</si>
  <si>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</si>
  <si>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</si>
  <si>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</si>
  <si>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</si>
  <si>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</si>
  <si>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</si>
  <si>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</si>
  <si>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</si>
  <si>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</si>
  <si>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</si>
  <si>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</si>
  <si>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</si>
  <si>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</si>
  <si>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</si>
  <si>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</si>
  <si>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</si>
  <si>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</si>
  <si>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</si>
  <si>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</si>
  <si>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</si>
  <si>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</si>
  <si>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</si>
  <si>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</si>
  <si>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</si>
  <si>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</si>
  <si>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</si>
  <si>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</si>
  <si>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</si>
  <si>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</si>
  <si>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</si>
  <si>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</si>
  <si>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</si>
  <si>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</si>
  <si>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</si>
  <si>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</si>
  <si>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</si>
  <si>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</si>
  <si>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</si>
  <si>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</si>
  <si>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</si>
  <si>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</si>
  <si>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</si>
  <si>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</si>
  <si>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</si>
  <si>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</si>
  <si>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</si>
  <si>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</si>
  <si>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</si>
  <si>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</si>
  <si>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</si>
  <si>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</si>
  <si>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</si>
  <si>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</si>
  <si>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</si>
  <si>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</si>
  <si>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</si>
  <si>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</si>
  <si>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</si>
  <si>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</si>
  <si>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</si>
  <si>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</si>
  <si>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</si>
  <si>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</si>
  <si>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</si>
  <si>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30.06.2020</t>
  </si>
  <si>
    <t>Q2 2020</t>
  </si>
  <si>
    <t>Q2 2019</t>
  </si>
  <si>
    <t>Laufzeitstruktur der umlaufenden Pfandbriefe und der dafür verwendeten Deckungsmassen | 30.06.2020</t>
  </si>
  <si>
    <t>Zur Deckung von Hypothekenpfandbriefen verwendete Forderungen nach Größengruppen | 30.06.2020</t>
  </si>
  <si>
    <t>Zur Deckung von Öffentlichen Pfandbriefen verwendete Forderungen nach Größengruppen | 30.06.2020</t>
  </si>
  <si>
    <t>Kennzahlen zu umlaufenden Pfandbriefen und dafür verwendeten Deckunsgwerten | 30.06.2020</t>
  </si>
  <si>
    <t>2. Quartal</t>
  </si>
  <si>
    <t>Zur Deckung von Öffentlichen Pfandbriefen verwendete Forderungen sowie Gesamtbetrag der mindestens 90 Tage rückständigen Leistungen | 30.06.2020</t>
  </si>
  <si>
    <t>Weitere Deckungswerte - Detaildarstelllung | 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</si>
</sst>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208" formatCode="#,##0.0"/>
    <numFmt numFmtId="220" formatCode="#,##0.0\ ;\-#,##0.0\ ;\-\ \ \ \ \ "/>
    <numFmt numFmtId="224" formatCode="&quot;Jahr &quot;0"/>
    <numFmt numFmtId="226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208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208" fontId="29" fillId="0" borderId="0" xfId="0" applyNumberFormat="1" applyFont="1" applyFill="1"/>
    <xf numFmtId="208" fontId="30" fillId="0" borderId="0" xfId="0" applyNumberFormat="1" applyFont="1" applyFill="1"/>
    <xf numFmtId="208" fontId="22" fillId="0" borderId="0" xfId="0" applyNumberFormat="1" applyFont="1" applyFill="1"/>
    <xf numFmtId="208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208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208" fontId="32" fillId="18" borderId="10" xfId="0" applyNumberFormat="1" applyFont="1" applyFill="1" applyBorder="1" applyAlignment="1">
      <alignment horizontal="center" vertical="center"/>
    </xf>
    <xf numFmtId="208" fontId="32" fillId="17" borderId="10" xfId="0" applyNumberFormat="1" applyFont="1" applyFill="1" applyBorder="1" applyAlignment="1">
      <alignment horizontal="center" vertical="center"/>
    </xf>
    <xf numFmtId="208" fontId="32" fillId="18" borderId="11" xfId="0" applyNumberFormat="1" applyFont="1" applyFill="1" applyBorder="1" applyAlignment="1">
      <alignment horizontal="center" vertical="center"/>
    </xf>
    <xf numFmtId="208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208" fontId="34" fillId="19" borderId="0" xfId="0" applyNumberFormat="1" applyFont="1" applyFill="1" applyBorder="1" applyAlignment="1">
      <alignment vertical="center"/>
    </xf>
    <xf numFmtId="208" fontId="37" fillId="0" borderId="0" xfId="0" applyNumberFormat="1" applyFont="1" applyBorder="1" applyAlignment="1">
      <alignment horizontal="right" vertical="center"/>
    </xf>
    <xf numFmtId="220" fontId="37" fillId="18" borderId="0" xfId="0" applyNumberFormat="1" applyFont="1" applyFill="1" applyAlignment="1">
      <alignment horizontal="right" vertical="center" indent="1"/>
    </xf>
    <xf numFmtId="220" fontId="37" fillId="17" borderId="0" xfId="0" applyNumberFormat="1" applyFont="1" applyFill="1" applyAlignment="1">
      <alignment horizontal="right" vertical="center" indent="1"/>
    </xf>
    <xf numFmtId="220" fontId="37" fillId="18" borderId="13" xfId="0" applyNumberFormat="1" applyFont="1" applyFill="1" applyBorder="1" applyAlignment="1">
      <alignment horizontal="right" vertical="center" indent="1"/>
    </xf>
    <xf numFmtId="220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208" fontId="37" fillId="0" borderId="0" xfId="0" applyNumberFormat="1" applyFont="1" applyBorder="1" applyAlignment="1">
      <alignment horizontal="left" vertical="center" indent="1"/>
    </xf>
    <xf numFmtId="220" fontId="37" fillId="18" borderId="0" xfId="0" applyNumberFormat="1" applyFont="1" applyFill="1" applyBorder="1" applyAlignment="1">
      <alignment horizontal="right" vertical="center" indent="1"/>
    </xf>
    <xf numFmtId="220" fontId="37" fillId="17" borderId="0" xfId="0" applyNumberFormat="1" applyFont="1" applyFill="1" applyBorder="1" applyAlignment="1">
      <alignment horizontal="right" vertical="center" indent="1"/>
    </xf>
    <xf numFmtId="208" fontId="38" fillId="0" borderId="15" xfId="0" applyNumberFormat="1" applyFont="1" applyBorder="1" applyAlignment="1">
      <alignment vertical="center"/>
    </xf>
    <xf numFmtId="208" fontId="37" fillId="0" borderId="15" xfId="0" applyNumberFormat="1" applyFont="1" applyBorder="1" applyAlignment="1">
      <alignment horizontal="right" vertical="center"/>
    </xf>
    <xf numFmtId="220" fontId="37" fillId="18" borderId="15" xfId="0" applyNumberFormat="1" applyFont="1" applyFill="1" applyBorder="1" applyAlignment="1">
      <alignment horizontal="right" vertical="center" indent="1"/>
    </xf>
    <xf numFmtId="220" fontId="37" fillId="17" borderId="15" xfId="0" applyNumberFormat="1" applyFont="1" applyFill="1" applyBorder="1" applyAlignment="1">
      <alignment horizontal="right" vertical="center" indent="1"/>
    </xf>
    <xf numFmtId="220" fontId="37" fillId="18" borderId="16" xfId="0" applyNumberFormat="1" applyFont="1" applyFill="1" applyBorder="1" applyAlignment="1">
      <alignment horizontal="right" vertical="center" indent="1"/>
    </xf>
    <xf numFmtId="220" fontId="37" fillId="17" borderId="17" xfId="0" applyNumberFormat="1" applyFont="1" applyFill="1" applyBorder="1" applyAlignment="1">
      <alignment horizontal="right" vertical="center" indent="1"/>
    </xf>
    <xf numFmtId="208" fontId="37" fillId="17" borderId="10" xfId="0" applyNumberFormat="1" applyFont="1" applyFill="1" applyBorder="1" applyAlignment="1">
      <alignment horizontal="left" vertical="center" indent="1"/>
    </xf>
    <xf numFmtId="208" fontId="37" fillId="17" borderId="10" xfId="0" applyNumberFormat="1" applyFont="1" applyFill="1" applyBorder="1" applyAlignment="1">
      <alignment horizontal="right" vertical="center"/>
    </xf>
    <xf numFmtId="220" fontId="37" fillId="18" borderId="10" xfId="0" applyNumberFormat="1" applyFont="1" applyFill="1" applyBorder="1" applyAlignment="1">
      <alignment horizontal="right" vertical="center" indent="1"/>
    </xf>
    <xf numFmtId="220" fontId="37" fillId="17" borderId="10" xfId="0" applyNumberFormat="1" applyFont="1" applyFill="1" applyBorder="1" applyAlignment="1">
      <alignment horizontal="right" vertical="center" indent="1"/>
    </xf>
    <xf numFmtId="220" fontId="37" fillId="18" borderId="11" xfId="0" applyNumberFormat="1" applyFont="1" applyFill="1" applyBorder="1" applyAlignment="1">
      <alignment horizontal="right" vertical="center" indent="1"/>
    </xf>
    <xf numFmtId="220" fontId="37" fillId="17" borderId="12" xfId="0" applyNumberFormat="1" applyFont="1" applyFill="1" applyBorder="1" applyAlignment="1">
      <alignment horizontal="right" vertical="center" indent="1"/>
    </xf>
    <xf numFmtId="208" fontId="38" fillId="0" borderId="0" xfId="0" applyNumberFormat="1" applyFont="1" applyAlignment="1">
      <alignment vertical="center"/>
    </xf>
    <xf numFmtId="208" fontId="37" fillId="0" borderId="0" xfId="0" applyNumberFormat="1" applyFont="1" applyAlignment="1">
      <alignment horizontal="right" vertical="center"/>
    </xf>
    <xf numFmtId="208" fontId="37" fillId="0" borderId="0" xfId="0" applyNumberFormat="1" applyFont="1" applyFill="1" applyBorder="1" applyAlignment="1"/>
    <xf numFmtId="208" fontId="37" fillId="0" borderId="0" xfId="0" applyNumberFormat="1" applyFont="1" applyFill="1" applyBorder="1" applyAlignment="1">
      <alignment vertical="top"/>
    </xf>
    <xf numFmtId="208" fontId="37" fillId="0" borderId="0" xfId="0" applyNumberFormat="1" applyFont="1" applyFill="1" applyBorder="1" applyAlignment="1">
      <alignment horizontal="right" vertical="top"/>
    </xf>
    <xf numFmtId="208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208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208" fontId="26" fillId="0" borderId="0" xfId="0" applyNumberFormat="1" applyFont="1" applyFill="1" applyBorder="1" applyAlignment="1">
      <alignment vertical="center"/>
    </xf>
    <xf numFmtId="208" fontId="22" fillId="0" borderId="0" xfId="0" applyNumberFormat="1" applyFont="1" applyFill="1" applyBorder="1"/>
    <xf numFmtId="208" fontId="34" fillId="19" borderId="0" xfId="0" applyNumberFormat="1" applyFont="1" applyFill="1" applyBorder="1" applyAlignment="1">
      <alignment horizontal="left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22" fillId="0" borderId="0" xfId="0" applyNumberFormat="1" applyFont="1" applyFill="1" applyAlignment="1">
      <alignment vertical="center"/>
    </xf>
    <xf numFmtId="208" fontId="22" fillId="0" borderId="0" xfId="0" applyNumberFormat="1" applyFont="1" applyFill="1" applyBorder="1" applyAlignment="1">
      <alignment vertical="center"/>
    </xf>
    <xf numFmtId="208" fontId="32" fillId="20" borderId="0" xfId="0" applyNumberFormat="1" applyFont="1" applyFill="1" applyAlignment="1">
      <alignment horizontal="center" vertical="center"/>
    </xf>
    <xf numFmtId="208" fontId="32" fillId="17" borderId="14" xfId="0" applyNumberFormat="1" applyFont="1" applyFill="1" applyBorder="1" applyAlignment="1">
      <alignment horizontal="center" vertical="center"/>
    </xf>
    <xf numFmtId="208" fontId="32" fillId="17" borderId="0" xfId="0" applyNumberFormat="1" applyFont="1" applyFill="1" applyAlignment="1">
      <alignment horizontal="center" vertical="center"/>
    </xf>
    <xf numFmtId="208" fontId="37" fillId="20" borderId="10" xfId="0" applyNumberFormat="1" applyFont="1" applyFill="1" applyBorder="1" applyAlignment="1">
      <alignment horizontal="center" vertical="center"/>
    </xf>
    <xf numFmtId="208" fontId="37" fillId="17" borderId="12" xfId="0" applyNumberFormat="1" applyFont="1" applyFill="1" applyBorder="1" applyAlignment="1">
      <alignment horizontal="center" vertical="center"/>
    </xf>
    <xf numFmtId="208" fontId="37" fillId="17" borderId="10" xfId="0" applyNumberFormat="1" applyFont="1" applyFill="1" applyBorder="1" applyAlignment="1">
      <alignment horizontal="center" vertical="center"/>
    </xf>
    <xf numFmtId="208" fontId="37" fillId="17" borderId="18" xfId="0" applyNumberFormat="1" applyFont="1" applyFill="1" applyBorder="1" applyAlignment="1">
      <alignment vertical="center"/>
    </xf>
    <xf numFmtId="220" fontId="37" fillId="20" borderId="10" xfId="0" applyNumberFormat="1" applyFont="1" applyFill="1" applyBorder="1" applyAlignment="1">
      <alignment horizontal="right" vertical="center" indent="2"/>
    </xf>
    <xf numFmtId="220" fontId="37" fillId="17" borderId="12" xfId="0" applyNumberFormat="1" applyFont="1" applyFill="1" applyBorder="1" applyAlignment="1">
      <alignment horizontal="right" vertical="center" indent="2"/>
    </xf>
    <xf numFmtId="220" fontId="37" fillId="17" borderId="10" xfId="0" applyNumberFormat="1" applyFont="1" applyFill="1" applyBorder="1" applyAlignment="1">
      <alignment horizontal="right" vertical="center" indent="2"/>
    </xf>
    <xf numFmtId="220" fontId="37" fillId="20" borderId="18" xfId="0" applyNumberFormat="1" applyFont="1" applyFill="1" applyBorder="1" applyAlignment="1">
      <alignment horizontal="right" vertical="center" indent="2"/>
    </xf>
    <xf numFmtId="220" fontId="37" fillId="17" borderId="19" xfId="0" applyNumberFormat="1" applyFont="1" applyFill="1" applyBorder="1" applyAlignment="1">
      <alignment horizontal="right" vertical="center" indent="2"/>
    </xf>
    <xf numFmtId="220" fontId="37" fillId="17" borderId="18" xfId="0" applyNumberFormat="1" applyFont="1" applyFill="1" applyBorder="1" applyAlignment="1">
      <alignment horizontal="right" vertical="center" indent="2"/>
    </xf>
    <xf numFmtId="208" fontId="24" fillId="0" borderId="0" xfId="0" applyNumberFormat="1" applyFont="1" applyFill="1" applyAlignment="1">
      <alignment horizontal="left"/>
    </xf>
    <xf numFmtId="208" fontId="39" fillId="19" borderId="20" xfId="0" applyNumberFormat="1" applyFont="1" applyFill="1" applyBorder="1" applyAlignment="1">
      <alignment horizontal="center" vertical="center"/>
    </xf>
    <xf numFmtId="208" fontId="37" fillId="17" borderId="21" xfId="0" applyNumberFormat="1" applyFont="1" applyFill="1" applyBorder="1" applyAlignment="1">
      <alignment vertical="center"/>
    </xf>
    <xf numFmtId="208" fontId="37" fillId="17" borderId="21" xfId="0" applyNumberFormat="1" applyFont="1" applyFill="1" applyBorder="1" applyAlignment="1">
      <alignment horizontal="center" vertical="center"/>
    </xf>
    <xf numFmtId="208" fontId="37" fillId="0" borderId="10" xfId="0" applyNumberFormat="1" applyFont="1" applyFill="1" applyBorder="1" applyAlignment="1">
      <alignment vertical="center"/>
    </xf>
    <xf numFmtId="220" fontId="37" fillId="20" borderId="10" xfId="31" applyNumberFormat="1" applyFont="1" applyFill="1" applyBorder="1" applyAlignment="1">
      <alignment horizontal="right" vertical="center" indent="5"/>
    </xf>
    <xf numFmtId="220" fontId="37" fillId="0" borderId="10" xfId="31" applyNumberFormat="1" applyFont="1" applyFill="1" applyBorder="1" applyAlignment="1">
      <alignment horizontal="right" vertical="center" indent="5"/>
    </xf>
    <xf numFmtId="208" fontId="37" fillId="0" borderId="18" xfId="0" applyNumberFormat="1" applyFont="1" applyFill="1" applyBorder="1" applyAlignment="1">
      <alignment vertical="center"/>
    </xf>
    <xf numFmtId="220" fontId="37" fillId="20" borderId="18" xfId="31" applyNumberFormat="1" applyFont="1" applyFill="1" applyBorder="1" applyAlignment="1">
      <alignment horizontal="right" vertical="center" indent="5"/>
    </xf>
    <xf numFmtId="220" fontId="37" fillId="0" borderId="18" xfId="31" applyNumberFormat="1" applyFont="1" applyFill="1" applyBorder="1" applyAlignment="1">
      <alignment horizontal="right" vertical="center" indent="5"/>
    </xf>
    <xf numFmtId="208" fontId="32" fillId="0" borderId="18" xfId="0" applyNumberFormat="1" applyFont="1" applyFill="1" applyBorder="1" applyAlignment="1">
      <alignment vertical="center"/>
    </xf>
    <xf numFmtId="220" fontId="32" fillId="20" borderId="18" xfId="31" applyNumberFormat="1" applyFont="1" applyFill="1" applyBorder="1" applyAlignment="1">
      <alignment horizontal="right" vertical="center" indent="5"/>
    </xf>
    <xf numFmtId="220" fontId="32" fillId="0" borderId="18" xfId="31" applyNumberFormat="1" applyFont="1" applyFill="1" applyBorder="1" applyAlignment="1">
      <alignment horizontal="right" vertical="center" indent="5"/>
    </xf>
    <xf numFmtId="208" fontId="40" fillId="0" borderId="0" xfId="0" applyNumberFormat="1" applyFont="1" applyFill="1"/>
    <xf numFmtId="208" fontId="24" fillId="0" borderId="0" xfId="0" applyNumberFormat="1" applyFont="1" applyFill="1"/>
    <xf numFmtId="208" fontId="39" fillId="19" borderId="0" xfId="0" applyNumberFormat="1" applyFont="1" applyFill="1" applyBorder="1" applyAlignment="1">
      <alignment vertical="center"/>
    </xf>
    <xf numFmtId="208" fontId="36" fillId="19" borderId="0" xfId="0" applyNumberFormat="1" applyFont="1" applyFill="1" applyBorder="1" applyAlignment="1">
      <alignment vertical="center"/>
    </xf>
    <xf numFmtId="208" fontId="37" fillId="0" borderId="0" xfId="0" applyNumberFormat="1" applyFont="1" applyFill="1" applyAlignment="1">
      <alignment vertical="center"/>
    </xf>
    <xf numFmtId="208" fontId="37" fillId="0" borderId="0" xfId="0" applyNumberFormat="1" applyFont="1" applyFill="1"/>
    <xf numFmtId="208" fontId="37" fillId="0" borderId="0" xfId="0" applyNumberFormat="1" applyFont="1" applyFill="1" applyBorder="1"/>
    <xf numFmtId="208" fontId="29" fillId="0" borderId="0" xfId="0" applyNumberFormat="1" applyFont="1" applyFill="1" applyBorder="1"/>
    <xf numFmtId="208" fontId="41" fillId="0" borderId="0" xfId="0" applyNumberFormat="1" applyFont="1" applyFill="1" applyBorder="1"/>
    <xf numFmtId="208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208" fontId="39" fillId="19" borderId="0" xfId="0" applyNumberFormat="1" applyFont="1" applyFill="1" applyBorder="1" applyAlignment="1">
      <alignment vertical="top"/>
    </xf>
    <xf numFmtId="208" fontId="36" fillId="19" borderId="0" xfId="0" applyNumberFormat="1" applyFont="1" applyFill="1" applyBorder="1"/>
    <xf numFmtId="208" fontId="32" fillId="21" borderId="22" xfId="0" applyNumberFormat="1" applyFont="1" applyFill="1" applyBorder="1" applyAlignment="1">
      <alignment vertical="center"/>
    </xf>
    <xf numFmtId="208" fontId="37" fillId="21" borderId="23" xfId="0" applyNumberFormat="1" applyFont="1" applyFill="1" applyBorder="1" applyAlignment="1">
      <alignment horizontal="left" vertical="center"/>
    </xf>
    <xf numFmtId="208" fontId="37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 vertical="center"/>
    </xf>
    <xf numFmtId="208" fontId="36" fillId="21" borderId="23" xfId="0" applyNumberFormat="1" applyFont="1" applyFill="1" applyBorder="1" applyAlignment="1">
      <alignment horizontal="center"/>
    </xf>
    <xf numFmtId="208" fontId="36" fillId="21" borderId="24" xfId="0" applyNumberFormat="1" applyFont="1" applyFill="1" applyBorder="1" applyAlignment="1">
      <alignment horizontal="center"/>
    </xf>
    <xf numFmtId="208" fontId="37" fillId="21" borderId="25" xfId="0" applyNumberFormat="1" applyFont="1" applyFill="1" applyBorder="1" applyAlignment="1">
      <alignment vertical="center"/>
    </xf>
    <xf numFmtId="208" fontId="32" fillId="21" borderId="26" xfId="0" applyNumberFormat="1" applyFont="1" applyFill="1" applyBorder="1" applyAlignment="1">
      <alignment vertical="center"/>
    </xf>
    <xf numFmtId="208" fontId="37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 applyAlignment="1">
      <alignment vertical="center"/>
    </xf>
    <xf numFmtId="208" fontId="36" fillId="21" borderId="26" xfId="0" applyNumberFormat="1" applyFont="1" applyFill="1" applyBorder="1"/>
    <xf numFmtId="208" fontId="36" fillId="21" borderId="27" xfId="0" applyNumberFormat="1" applyFont="1" applyFill="1" applyBorder="1"/>
    <xf numFmtId="208" fontId="37" fillId="21" borderId="28" xfId="0" applyNumberFormat="1" applyFont="1" applyFill="1" applyBorder="1" applyAlignment="1">
      <alignment vertical="center"/>
    </xf>
    <xf numFmtId="208" fontId="32" fillId="22" borderId="23" xfId="0" applyNumberFormat="1" applyFont="1" applyFill="1" applyBorder="1" applyAlignment="1">
      <alignment vertical="center"/>
    </xf>
    <xf numFmtId="208" fontId="37" fillId="22" borderId="29" xfId="0" applyNumberFormat="1" applyFont="1" applyFill="1" applyBorder="1" applyAlignment="1">
      <alignment vertical="center"/>
    </xf>
    <xf numFmtId="208" fontId="37" fillId="22" borderId="30" xfId="0" applyNumberFormat="1" applyFont="1" applyFill="1" applyBorder="1" applyAlignment="1">
      <alignment vertical="center"/>
    </xf>
    <xf numFmtId="208" fontId="32" fillId="22" borderId="0" xfId="0" applyNumberFormat="1" applyFont="1" applyFill="1" applyBorder="1" applyAlignment="1">
      <alignment vertical="center"/>
    </xf>
    <xf numFmtId="208" fontId="37" fillId="22" borderId="29" xfId="0" applyNumberFormat="1" applyFont="1" applyFill="1" applyBorder="1"/>
    <xf numFmtId="208" fontId="37" fillId="22" borderId="30" xfId="0" applyNumberFormat="1" applyFont="1" applyFill="1" applyBorder="1"/>
    <xf numFmtId="208" fontId="37" fillId="21" borderId="31" xfId="0" applyNumberFormat="1" applyFont="1" applyFill="1" applyBorder="1" applyAlignment="1">
      <alignment vertical="top" wrapText="1"/>
    </xf>
    <xf numFmtId="208" fontId="37" fillId="22" borderId="32" xfId="0" applyNumberFormat="1" applyFont="1" applyFill="1" applyBorder="1" applyAlignment="1">
      <alignment vertical="top" wrapText="1"/>
    </xf>
    <xf numFmtId="208" fontId="32" fillId="20" borderId="33" xfId="0" applyNumberFormat="1" applyFont="1" applyFill="1" applyBorder="1" applyAlignment="1">
      <alignment horizontal="center" vertical="top" wrapText="1"/>
    </xf>
    <xf numFmtId="208" fontId="37" fillId="22" borderId="31" xfId="0" applyNumberFormat="1" applyFont="1" applyFill="1" applyBorder="1" applyAlignment="1">
      <alignment vertical="top" wrapText="1"/>
    </xf>
    <xf numFmtId="208" fontId="37" fillId="17" borderId="34" xfId="0" applyNumberFormat="1" applyFont="1" applyFill="1" applyBorder="1" applyAlignment="1">
      <alignment vertical="center"/>
    </xf>
    <xf numFmtId="208" fontId="32" fillId="17" borderId="34" xfId="0" applyNumberFormat="1" applyFont="1" applyFill="1" applyBorder="1" applyAlignment="1">
      <alignment vertical="center"/>
    </xf>
    <xf numFmtId="208" fontId="37" fillId="17" borderId="35" xfId="0" applyNumberFormat="1" applyFont="1" applyFill="1" applyBorder="1" applyAlignment="1">
      <alignment horizontal="center" vertical="center"/>
    </xf>
    <xf numFmtId="208" fontId="22" fillId="17" borderId="13" xfId="0" applyNumberFormat="1" applyFont="1" applyFill="1" applyBorder="1" applyAlignment="1">
      <alignment vertical="center"/>
    </xf>
    <xf numFmtId="208" fontId="22" fillId="17" borderId="0" xfId="0" applyNumberFormat="1" applyFont="1" applyFill="1" applyBorder="1" applyAlignment="1">
      <alignment vertical="center"/>
    </xf>
    <xf numFmtId="208" fontId="32" fillId="20" borderId="10" xfId="0" applyNumberFormat="1" applyFont="1" applyFill="1" applyBorder="1" applyAlignment="1">
      <alignment vertical="center"/>
    </xf>
    <xf numFmtId="224" fontId="37" fillId="20" borderId="10" xfId="0" applyNumberFormat="1" applyFont="1" applyFill="1" applyBorder="1" applyAlignment="1">
      <alignment horizontal="left" vertical="center"/>
    </xf>
    <xf numFmtId="220" fontId="37" fillId="20" borderId="36" xfId="0" applyNumberFormat="1" applyFont="1" applyFill="1" applyBorder="1" applyAlignment="1">
      <alignment vertical="center"/>
    </xf>
    <xf numFmtId="224" fontId="37" fillId="17" borderId="18" xfId="0" applyNumberFormat="1" applyFont="1" applyFill="1" applyBorder="1" applyAlignment="1">
      <alignment horizontal="left" vertical="center"/>
    </xf>
    <xf numFmtId="220" fontId="37" fillId="17" borderId="37" xfId="0" applyNumberFormat="1" applyFont="1" applyFill="1" applyBorder="1" applyAlignment="1">
      <alignment vertical="center"/>
    </xf>
    <xf numFmtId="208" fontId="32" fillId="20" borderId="18" xfId="0" applyNumberFormat="1" applyFont="1" applyFill="1" applyBorder="1" applyAlignment="1">
      <alignment vertical="center"/>
    </xf>
    <xf numFmtId="220" fontId="37" fillId="20" borderId="37" xfId="0" applyNumberFormat="1" applyFont="1" applyFill="1" applyBorder="1" applyAlignment="1">
      <alignment vertical="center"/>
    </xf>
    <xf numFmtId="208" fontId="41" fillId="0" borderId="0" xfId="0" applyNumberFormat="1" applyFont="1" applyFill="1"/>
    <xf numFmtId="208" fontId="42" fillId="0" borderId="0" xfId="0" applyNumberFormat="1" applyFont="1" applyFill="1"/>
    <xf numFmtId="208" fontId="43" fillId="0" borderId="0" xfId="0" applyNumberFormat="1" applyFont="1" applyFill="1"/>
    <xf numFmtId="208" fontId="32" fillId="0" borderId="0" xfId="0" applyNumberFormat="1" applyFont="1" applyFill="1"/>
    <xf numFmtId="208" fontId="39" fillId="19" borderId="38" xfId="0" applyNumberFormat="1" applyFont="1" applyFill="1" applyBorder="1" applyAlignment="1">
      <alignment vertical="center"/>
    </xf>
    <xf numFmtId="208" fontId="32" fillId="22" borderId="22" xfId="0" applyNumberFormat="1" applyFont="1" applyFill="1" applyBorder="1"/>
    <xf numFmtId="208" fontId="37" fillId="22" borderId="39" xfId="0" applyNumberFormat="1" applyFont="1" applyFill="1" applyBorder="1"/>
    <xf numFmtId="208" fontId="37" fillId="22" borderId="40" xfId="0" applyNumberFormat="1" applyFont="1" applyFill="1" applyBorder="1"/>
    <xf numFmtId="208" fontId="37" fillId="0" borderId="0" xfId="0" applyNumberFormat="1" applyFont="1" applyFill="1" applyBorder="1" applyAlignment="1">
      <alignment vertical="top" wrapText="1"/>
    </xf>
    <xf numFmtId="208" fontId="37" fillId="22" borderId="41" xfId="0" applyNumberFormat="1" applyFont="1" applyFill="1" applyBorder="1" applyAlignment="1">
      <alignment vertical="top" wrapText="1"/>
    </xf>
    <xf numFmtId="208" fontId="32" fillId="20" borderId="42" xfId="0" applyNumberFormat="1" applyFont="1" applyFill="1" applyBorder="1" applyAlignment="1">
      <alignment vertical="top" wrapText="1"/>
    </xf>
    <xf numFmtId="208" fontId="29" fillId="0" borderId="0" xfId="0" applyNumberFormat="1" applyFont="1" applyFill="1" applyBorder="1" applyAlignment="1">
      <alignment vertical="top" wrapText="1"/>
    </xf>
    <xf numFmtId="208" fontId="37" fillId="17" borderId="37" xfId="0" applyNumberFormat="1" applyFont="1" applyFill="1" applyBorder="1" applyAlignment="1">
      <alignment horizontal="center" vertical="center"/>
    </xf>
    <xf numFmtId="208" fontId="37" fillId="17" borderId="19" xfId="0" applyNumberFormat="1" applyFont="1" applyFill="1" applyBorder="1" applyAlignment="1">
      <alignment horizontal="center" vertical="center"/>
    </xf>
    <xf numFmtId="208" fontId="44" fillId="23" borderId="0" xfId="0" applyNumberFormat="1" applyFont="1" applyFill="1" applyBorder="1" applyAlignment="1">
      <alignment vertical="top"/>
    </xf>
    <xf numFmtId="208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208" fontId="46" fillId="25" borderId="0" xfId="0" applyNumberFormat="1" applyFont="1" applyFill="1" applyBorder="1" applyAlignment="1">
      <alignment horizontal="center" vertical="center"/>
    </xf>
    <xf numFmtId="208" fontId="46" fillId="24" borderId="0" xfId="0" applyNumberFormat="1" applyFont="1" applyFill="1" applyBorder="1" applyAlignment="1">
      <alignment horizontal="center" vertical="center"/>
    </xf>
    <xf numFmtId="208" fontId="46" fillId="0" borderId="43" xfId="0" applyNumberFormat="1" applyFont="1" applyBorder="1" applyAlignment="1">
      <alignment vertical="center"/>
    </xf>
    <xf numFmtId="208" fontId="47" fillId="0" borderId="23" xfId="0" applyNumberFormat="1" applyFont="1" applyBorder="1" applyAlignment="1">
      <alignment horizontal="center" vertical="center"/>
    </xf>
    <xf numFmtId="220" fontId="47" fillId="26" borderId="29" xfId="0" applyNumberFormat="1" applyFont="1" applyFill="1" applyBorder="1" applyAlignment="1">
      <alignment horizontal="right" vertical="center" indent="4"/>
    </xf>
    <xf numFmtId="220" fontId="47" fillId="24" borderId="30" xfId="0" applyNumberFormat="1" applyFont="1" applyFill="1" applyBorder="1" applyAlignment="1">
      <alignment horizontal="right" vertical="center" indent="4"/>
    </xf>
    <xf numFmtId="208" fontId="47" fillId="0" borderId="44" xfId="0" applyNumberFormat="1" applyFont="1" applyBorder="1" applyAlignment="1">
      <alignment vertical="center" wrapText="1"/>
    </xf>
    <xf numFmtId="208" fontId="47" fillId="0" borderId="29" xfId="0" applyNumberFormat="1" applyFont="1" applyBorder="1" applyAlignment="1">
      <alignment horizontal="center" vertical="center"/>
    </xf>
    <xf numFmtId="226" fontId="47" fillId="26" borderId="26" xfId="0" applyNumberFormat="1" applyFont="1" applyFill="1" applyBorder="1" applyAlignment="1">
      <alignment horizontal="right" vertical="center" indent="4"/>
    </xf>
    <xf numFmtId="226" fontId="47" fillId="24" borderId="27" xfId="0" applyNumberFormat="1" applyFont="1" applyFill="1" applyBorder="1" applyAlignment="1">
      <alignment horizontal="right" vertical="center" indent="4"/>
    </xf>
    <xf numFmtId="208" fontId="22" fillId="0" borderId="0" xfId="0" applyNumberFormat="1" applyFont="1" applyFill="1" applyAlignment="1"/>
    <xf numFmtId="208" fontId="46" fillId="0" borderId="22" xfId="0" applyNumberFormat="1" applyFont="1" applyBorder="1" applyAlignment="1">
      <alignment vertical="center"/>
    </xf>
    <xf numFmtId="208" fontId="47" fillId="0" borderId="22" xfId="0" applyNumberFormat="1" applyFont="1" applyBorder="1" applyAlignment="1">
      <alignment vertical="center" wrapText="1"/>
    </xf>
    <xf numFmtId="208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226" fontId="47" fillId="26" borderId="29" xfId="0" applyNumberFormat="1" applyFont="1" applyFill="1" applyBorder="1" applyAlignment="1">
      <alignment horizontal="right" vertical="center" indent="4"/>
    </xf>
    <xf numFmtId="226" fontId="47" fillId="24" borderId="30" xfId="0" applyNumberFormat="1" applyFont="1" applyFill="1" applyBorder="1" applyAlignment="1">
      <alignment horizontal="right" vertical="center" indent="4"/>
    </xf>
    <xf numFmtId="208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208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208" fontId="30" fillId="0" borderId="0" xfId="35" applyNumberFormat="1" applyFont="1" applyFill="1"/>
    <xf numFmtId="208" fontId="22" fillId="0" borderId="0" xfId="35" applyNumberFormat="1" applyFont="1" applyFill="1"/>
    <xf numFmtId="208" fontId="29" fillId="0" borderId="0" xfId="35" applyNumberFormat="1" applyFont="1" applyFill="1" applyBorder="1"/>
    <xf numFmtId="208" fontId="41" fillId="0" borderId="0" xfId="35" applyNumberFormat="1" applyFont="1" applyFill="1" applyBorder="1"/>
    <xf numFmtId="208" fontId="26" fillId="0" borderId="0" xfId="35" applyNumberFormat="1" applyFont="1" applyFill="1" applyBorder="1"/>
    <xf numFmtId="208" fontId="30" fillId="0" borderId="0" xfId="35" applyNumberFormat="1" applyFont="1" applyFill="1" applyBorder="1"/>
    <xf numFmtId="208" fontId="37" fillId="0" borderId="0" xfId="35" applyNumberFormat="1" applyFont="1" applyFill="1" applyBorder="1"/>
    <xf numFmtId="208" fontId="48" fillId="23" borderId="22" xfId="35" applyNumberFormat="1" applyFont="1" applyFill="1" applyBorder="1" applyAlignment="1">
      <alignment vertical="center"/>
    </xf>
    <xf numFmtId="208" fontId="49" fillId="23" borderId="23" xfId="35" applyNumberFormat="1" applyFont="1" applyFill="1" applyBorder="1" applyAlignment="1">
      <alignment vertical="center"/>
    </xf>
    <xf numFmtId="208" fontId="49" fillId="23" borderId="24" xfId="35" applyNumberFormat="1" applyFont="1" applyFill="1" applyBorder="1" applyAlignment="1">
      <alignment vertical="center"/>
    </xf>
    <xf numFmtId="208" fontId="32" fillId="27" borderId="22" xfId="35" applyNumberFormat="1" applyFont="1" applyFill="1" applyBorder="1"/>
    <xf numFmtId="208" fontId="37" fillId="27" borderId="43" xfId="35" applyNumberFormat="1" applyFont="1" applyFill="1" applyBorder="1"/>
    <xf numFmtId="208" fontId="37" fillId="27" borderId="29" xfId="35" applyNumberFormat="1" applyFont="1" applyFill="1" applyBorder="1"/>
    <xf numFmtId="208" fontId="37" fillId="27" borderId="30" xfId="35" applyNumberFormat="1" applyFont="1" applyFill="1" applyBorder="1"/>
    <xf numFmtId="208" fontId="32" fillId="27" borderId="25" xfId="35" applyNumberFormat="1" applyFont="1" applyFill="1" applyBorder="1"/>
    <xf numFmtId="208" fontId="37" fillId="28" borderId="22" xfId="35" applyNumberFormat="1" applyFont="1" applyFill="1" applyBorder="1" applyAlignment="1">
      <alignment horizontal="left"/>
    </xf>
    <xf numFmtId="208" fontId="37" fillId="0" borderId="0" xfId="35" applyNumberFormat="1" applyFont="1" applyFill="1" applyBorder="1" applyAlignment="1">
      <alignment vertical="top" wrapText="1"/>
    </xf>
    <xf numFmtId="208" fontId="37" fillId="27" borderId="25" xfId="35" applyNumberFormat="1" applyFont="1" applyFill="1" applyBorder="1" applyAlignment="1">
      <alignment vertical="top" wrapText="1"/>
    </xf>
    <xf numFmtId="208" fontId="32" fillId="28" borderId="45" xfId="35" applyNumberFormat="1" applyFont="1" applyFill="1" applyBorder="1" applyAlignment="1">
      <alignment vertical="top" wrapText="1"/>
    </xf>
    <xf numFmtId="208" fontId="37" fillId="24" borderId="49" xfId="35" applyNumberFormat="1" applyFont="1" applyFill="1" applyBorder="1"/>
    <xf numFmtId="208" fontId="37" fillId="24" borderId="50" xfId="35" applyNumberFormat="1" applyFont="1" applyFill="1" applyBorder="1" applyAlignment="1">
      <alignment horizontal="center"/>
    </xf>
    <xf numFmtId="208" fontId="37" fillId="24" borderId="51" xfId="35" applyNumberFormat="1" applyFont="1" applyFill="1" applyBorder="1" applyAlignment="1">
      <alignment horizontal="center"/>
    </xf>
    <xf numFmtId="208" fontId="37" fillId="24" borderId="52" xfId="35" applyNumberFormat="1" applyFont="1" applyFill="1" applyBorder="1" applyAlignment="1">
      <alignment horizontal="center"/>
    </xf>
    <xf numFmtId="208" fontId="32" fillId="28" borderId="18" xfId="35" applyNumberFormat="1" applyFont="1" applyFill="1" applyBorder="1"/>
    <xf numFmtId="220" fontId="37" fillId="28" borderId="53" xfId="35" applyNumberFormat="1" applyFont="1" applyFill="1" applyBorder="1"/>
    <xf numFmtId="220" fontId="37" fillId="28" borderId="37" xfId="35" applyNumberFormat="1" applyFont="1" applyFill="1" applyBorder="1"/>
    <xf numFmtId="220" fontId="37" fillId="28" borderId="54" xfId="35" applyNumberFormat="1" applyFont="1" applyFill="1" applyBorder="1"/>
    <xf numFmtId="208" fontId="37" fillId="0" borderId="18" xfId="35" applyNumberFormat="1" applyFont="1" applyFill="1" applyBorder="1"/>
    <xf numFmtId="220" fontId="37" fillId="0" borderId="53" xfId="35" applyNumberFormat="1" applyFont="1" applyFill="1" applyBorder="1"/>
    <xf numFmtId="220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208" fontId="37" fillId="28" borderId="45" xfId="35" applyNumberFormat="1" applyFont="1" applyFill="1" applyBorder="1" applyAlignment="1">
      <alignment horizontal="left"/>
    </xf>
    <xf numFmtId="208" fontId="37" fillId="20" borderId="21" xfId="0" applyNumberFormat="1" applyFont="1" applyFill="1" applyBorder="1" applyAlignment="1">
      <alignment horizontal="center" vertical="center"/>
    </xf>
    <xf numFmtId="208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208" fontId="37" fillId="20" borderId="46" xfId="0" applyNumberFormat="1" applyFont="1" applyFill="1" applyBorder="1" applyAlignment="1">
      <alignment horizontal="center" vertical="center"/>
    </xf>
    <xf numFmtId="224" fontId="37" fillId="28" borderId="18" xfId="35" applyNumberFormat="1" applyFont="1" applyFill="1" applyBorder="1" applyAlignment="1">
      <alignment horizontal="center"/>
    </xf>
    <xf numFmtId="224" fontId="37" fillId="0" borderId="18" xfId="35" applyNumberFormat="1" applyFont="1" applyFill="1" applyBorder="1" applyAlignment="1">
      <alignment horizontal="center"/>
    </xf>
    <xf numFmtId="208" fontId="32" fillId="24" borderId="49" xfId="35" applyNumberFormat="1" applyFont="1" applyFill="1" applyBorder="1" applyAlignment="1">
      <alignment horizontal="center"/>
    </xf>
    <xf numFmtId="208" fontId="37" fillId="0" borderId="10" xfId="0" applyNumberFormat="1" applyFont="1" applyBorder="1" applyAlignment="1">
      <alignment horizontal="left" vertical="center" indent="1"/>
    </xf>
    <xf numFmtId="208" fontId="32" fillId="17" borderId="0" xfId="0" applyNumberFormat="1" applyFont="1" applyFill="1" applyBorder="1" applyAlignment="1">
      <alignment horizontal="left" vertical="center" wrapText="1"/>
    </xf>
    <xf numFmtId="208" fontId="32" fillId="17" borderId="10" xfId="0" applyNumberFormat="1" applyFont="1" applyFill="1" applyBorder="1" applyAlignment="1">
      <alignment horizontal="left" vertical="center" wrapText="1"/>
    </xf>
    <xf numFmtId="208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208" fontId="37" fillId="17" borderId="18" xfId="0" applyNumberFormat="1" applyFont="1" applyFill="1" applyBorder="1" applyAlignment="1">
      <alignment vertical="center"/>
    </xf>
    <xf numFmtId="208" fontId="39" fillId="19" borderId="47" xfId="0" applyNumberFormat="1" applyFont="1" applyFill="1" applyBorder="1" applyAlignment="1">
      <alignment horizontal="center" vertical="center"/>
    </xf>
    <xf numFmtId="208" fontId="39" fillId="19" borderId="48" xfId="0" applyNumberFormat="1" applyFont="1" applyFill="1" applyBorder="1" applyAlignment="1">
      <alignment horizontal="center" vertical="center"/>
    </xf>
    <xf numFmtId="208" fontId="39" fillId="19" borderId="0" xfId="0" applyNumberFormat="1" applyFont="1" applyFill="1" applyBorder="1" applyAlignment="1">
      <alignment horizontal="center" vertical="center"/>
    </xf>
    <xf numFmtId="208" fontId="32" fillId="17" borderId="10" xfId="0" applyNumberFormat="1" applyFont="1" applyFill="1" applyBorder="1" applyAlignment="1">
      <alignment vertical="center"/>
    </xf>
    <xf numFmtId="208" fontId="32" fillId="17" borderId="0" xfId="0" applyNumberFormat="1" applyFont="1" applyFill="1" applyAlignment="1">
      <alignment vertical="center"/>
    </xf>
    <xf numFmtId="208" fontId="34" fillId="19" borderId="0" xfId="0" applyNumberFormat="1" applyFont="1" applyFill="1" applyBorder="1" applyAlignment="1">
      <alignment horizontal="left" vertical="center"/>
    </xf>
    <xf numFmtId="208" fontId="34" fillId="19" borderId="48" xfId="0" applyNumberFormat="1" applyFont="1" applyFill="1" applyBorder="1" applyAlignment="1">
      <alignment horizontal="left" vertical="center"/>
    </xf>
    <xf numFmtId="0" fontId="25" fillId="0" borderId="0" xfId="0" applyFont="1"/>
    <xf numFmtId="0" fontId="24" fillId="0" borderId="0" xfId="0" applyFont="1"/>
    <xf numFmtId="208" fontId="24" fillId="0" borderId="0" xfId="0" applyNumberFormat="1" applyFont="1" applyFill="1" applyAlignment="1">
      <alignment horizontal="left" wrapText="1"/>
    </xf>
    <xf numFmtId="208" fontId="25" fillId="0" borderId="0" xfId="0" applyNumberFormat="1" applyFont="1" applyFill="1" applyAlignment="1">
      <alignment horizontal="left"/>
    </xf>
    <xf numFmtId="208" fontId="47" fillId="0" borderId="22" xfId="0" applyNumberFormat="1" applyFont="1" applyBorder="1" applyAlignment="1">
      <alignment horizontal="left" vertical="top" wrapText="1"/>
    </xf>
    <xf numFmtId="208" fontId="47" fillId="0" borderId="25" xfId="0" applyNumberFormat="1" applyFont="1" applyBorder="1" applyAlignment="1">
      <alignment horizontal="left" vertical="top" wrapText="1"/>
    </xf>
    <xf numFmtId="208" fontId="47" fillId="0" borderId="44" xfId="0" applyNumberFormat="1" applyFont="1" applyBorder="1" applyAlignment="1">
      <alignment horizontal="left" vertical="top" wrapText="1"/>
    </xf>
    <xf numFmtId="208" fontId="32" fillId="20" borderId="45" xfId="0" applyNumberFormat="1" applyFont="1" applyFill="1" applyBorder="1" applyAlignment="1">
      <alignment horizontal="center" vertical="top" wrapText="1"/>
    </xf>
    <xf numFmtId="208" fontId="32" fillId="20" borderId="28" xfId="0" applyNumberFormat="1" applyFont="1" applyFill="1" applyBorder="1" applyAlignment="1">
      <alignment horizontal="center" vertical="top" wrapText="1"/>
    </xf>
    <xf numFmtId="208" fontId="32" fillId="20" borderId="31" xfId="0" applyNumberFormat="1" applyFont="1" applyFill="1" applyBorder="1" applyAlignment="1">
      <alignment horizontal="center" vertical="top" wrapText="1"/>
    </xf>
    <xf numFmtId="208" fontId="39" fillId="19" borderId="38" xfId="0" applyNumberFormat="1" applyFont="1" applyFill="1" applyBorder="1" applyAlignment="1">
      <alignment horizontal="left" vertical="center" wrapText="1"/>
    </xf>
    <xf numFmtId="208" fontId="39" fillId="19" borderId="0" xfId="0" applyNumberFormat="1" applyFont="1" applyFill="1" applyBorder="1" applyAlignment="1">
      <alignment horizontal="left" vertical="center" wrapText="1"/>
    </xf>
    <xf numFmtId="208" fontId="32" fillId="28" borderId="45" xfId="35" applyNumberFormat="1" applyFont="1" applyFill="1" applyBorder="1" applyAlignment="1">
      <alignment horizontal="left" vertical="top" wrapText="1"/>
    </xf>
    <xf numFmtId="208" fontId="32" fillId="28" borderId="28" xfId="35" applyNumberFormat="1" applyFont="1" applyFill="1" applyBorder="1" applyAlignment="1">
      <alignment horizontal="left" vertical="top" wrapText="1"/>
    </xf>
    <xf numFmtId="208" fontId="32" fillId="28" borderId="44" xfId="35" applyNumberFormat="1" applyFont="1" applyFill="1" applyBorder="1" applyAlignment="1">
      <alignment horizontal="left" wrapText="1"/>
    </xf>
    <xf numFmtId="208" fontId="32" fillId="28" borderId="26" xfId="35" applyNumberFormat="1" applyFont="1" applyFill="1" applyBorder="1" applyAlignment="1">
      <alignment horizontal="left"/>
    </xf>
    <xf numFmtId="208" fontId="32" fillId="28" borderId="24" xfId="35" applyNumberFormat="1" applyFont="1" applyFill="1" applyBorder="1" applyAlignment="1">
      <alignment horizontal="left" vertical="top" wrapText="1"/>
    </xf>
    <xf numFmtId="208" fontId="32" fillId="28" borderId="0" xfId="35" applyNumberFormat="1" applyFont="1" applyFill="1" applyBorder="1" applyAlignment="1">
      <alignment horizontal="left" vertical="top" wrapText="1"/>
    </xf>
    <xf numFmtId="208" fontId="32" fillId="28" borderId="27" xfId="35" applyNumberFormat="1" applyFont="1" applyFill="1" applyBorder="1" applyAlignment="1">
      <alignment horizontal="left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/>
    <cellStyle name="test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2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6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90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4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8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2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79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3" name="picLogo" descr="Logo_Deutsche_Hypo_DE_Farbe_100_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fandbG_202006_20200720_1353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Passiv"/>
      <sheetName val="Bardeck"/>
      <sheetName val="Deckungsrechnung"/>
      <sheetName val="Eingaben"/>
      <sheetName val="RisikoBW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vdp_hyp"/>
      <sheetName val="vdp_ko"/>
      <sheetName val="vdp_erw"/>
      <sheetName val="KRR_DS_Hyp"/>
      <sheetName val="KRR_DS_KO"/>
      <sheetName val="IKS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</sheetNames>
    <sheetDataSet>
      <sheetData sheetId="0">
        <row r="6">
          <cell r="J6">
            <v>-100000</v>
          </cell>
          <cell r="K6">
            <v>100000</v>
          </cell>
        </row>
        <row r="9">
          <cell r="C9" t="str">
            <v>Q2 2020</v>
          </cell>
        </row>
        <row r="10">
          <cell r="C10">
            <v>2</v>
          </cell>
        </row>
        <row r="11">
          <cell r="C11">
            <v>44012</v>
          </cell>
        </row>
      </sheetData>
      <sheetData sheetId="1">
        <row r="9">
          <cell r="C9" t="str">
            <v>Q2 2019</v>
          </cell>
        </row>
        <row r="10">
          <cell r="C10">
            <v>2</v>
          </cell>
        </row>
        <row r="11">
          <cell r="C11">
            <v>43646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142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143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27" t="s">
        <v>7</v>
      </c>
      <c r="C18" s="16"/>
      <c r="D18" s="229" t="s">
        <v>8</v>
      </c>
      <c r="E18" s="230"/>
      <c r="F18" s="229" t="s">
        <v>9</v>
      </c>
      <c r="G18" s="231"/>
      <c r="H18" s="229" t="s">
        <v>10</v>
      </c>
      <c r="I18" s="230"/>
      <c r="J18" s="17"/>
    </row>
    <row r="19" spans="1:10" s="9" customFormat="1" ht="6" customHeight="1" x14ac:dyDescent="0.2">
      <c r="A19" s="8"/>
      <c r="B19" s="227"/>
      <c r="J19" s="4"/>
    </row>
    <row r="20" spans="1:10" s="9" customFormat="1" ht="15" customHeight="1" x14ac:dyDescent="0.2">
      <c r="A20" s="15">
        <v>0</v>
      </c>
      <c r="B20" s="228"/>
      <c r="C20" s="19"/>
      <c r="D20" s="20" t="s">
        <v>144</v>
      </c>
      <c r="E20" s="21" t="s">
        <v>145</v>
      </c>
      <c r="F20" s="22" t="s">
        <v>144</v>
      </c>
      <c r="G20" s="23" t="s">
        <v>145</v>
      </c>
      <c r="H20" s="20" t="s">
        <v>144</v>
      </c>
      <c r="I20" s="21" t="s">
        <v>145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8778.2000000000007</v>
      </c>
      <c r="E21" s="28">
        <v>8955.1</v>
      </c>
      <c r="F21" s="29">
        <v>9170.4</v>
      </c>
      <c r="G21" s="30">
        <v>9316.1</v>
      </c>
      <c r="H21" s="27">
        <v>8741.7000000000007</v>
      </c>
      <c r="I21" s="28">
        <v>8893.2999999999993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</v>
      </c>
      <c r="G22" s="30">
        <v>1</v>
      </c>
      <c r="H22" s="34">
        <v>0</v>
      </c>
      <c r="I22" s="35">
        <v>-2.9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9019.5</v>
      </c>
      <c r="E23" s="39">
        <v>9920.7999999999993</v>
      </c>
      <c r="F23" s="40">
        <v>10008.200000000001</v>
      </c>
      <c r="G23" s="41">
        <v>10905.4</v>
      </c>
      <c r="H23" s="38">
        <v>9447.2999999999993</v>
      </c>
      <c r="I23" s="39">
        <v>10349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14.4</v>
      </c>
      <c r="G24" s="47">
        <v>14.3</v>
      </c>
      <c r="H24" s="44">
        <v>24.7</v>
      </c>
      <c r="I24" s="45">
        <v>16.8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241.29999999999927</v>
      </c>
      <c r="E25" s="28">
        <v>965.69999999999891</v>
      </c>
      <c r="F25" s="29">
        <v>837.80000000000109</v>
      </c>
      <c r="G25" s="30">
        <v>1589.2999999999993</v>
      </c>
      <c r="H25" s="27">
        <v>705.59999999999854</v>
      </c>
      <c r="I25" s="28">
        <v>1455.7000000000007</v>
      </c>
      <c r="J25" s="31"/>
    </row>
    <row r="26" spans="1:10" s="32" customFormat="1" ht="15" customHeight="1" x14ac:dyDescent="0.2">
      <c r="A26" s="24">
        <v>0</v>
      </c>
      <c r="B26" s="226" t="s">
        <v>16</v>
      </c>
      <c r="C26" s="226"/>
      <c r="D26" s="44">
        <v>2.7488551183613867</v>
      </c>
      <c r="E26" s="45">
        <v>10.783799175888586</v>
      </c>
      <c r="F26" s="46">
        <v>9.1359155543924064</v>
      </c>
      <c r="G26" s="47">
        <v>17.059713828748073</v>
      </c>
      <c r="H26" s="44">
        <v>8.0716565427777027</v>
      </c>
      <c r="I26" s="45">
        <v>16.368502130817589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27" t="s">
        <v>7</v>
      </c>
      <c r="C29" s="16"/>
      <c r="D29" s="229" t="s">
        <v>8</v>
      </c>
      <c r="E29" s="230"/>
      <c r="F29" s="229" t="s">
        <v>9</v>
      </c>
      <c r="G29" s="231"/>
      <c r="H29" s="229" t="s">
        <v>10</v>
      </c>
      <c r="I29" s="230"/>
      <c r="J29" s="17"/>
    </row>
    <row r="30" spans="1:10" s="9" customFormat="1" ht="6" customHeight="1" x14ac:dyDescent="0.2">
      <c r="A30" s="8"/>
      <c r="B30" s="227"/>
      <c r="J30" s="4"/>
    </row>
    <row r="31" spans="1:10" ht="15" customHeight="1" x14ac:dyDescent="0.2">
      <c r="A31" s="15">
        <v>1</v>
      </c>
      <c r="B31" s="228"/>
      <c r="C31" s="19"/>
      <c r="D31" s="20" t="s">
        <v>144</v>
      </c>
      <c r="E31" s="21" t="s">
        <v>145</v>
      </c>
      <c r="F31" s="22" t="s">
        <v>144</v>
      </c>
      <c r="G31" s="23" t="s">
        <v>145</v>
      </c>
      <c r="H31" s="20" t="s">
        <v>144</v>
      </c>
      <c r="I31" s="21" t="s">
        <v>145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3036.3</v>
      </c>
      <c r="E32" s="28">
        <v>3434.4</v>
      </c>
      <c r="F32" s="29">
        <v>3973.1</v>
      </c>
      <c r="G32" s="30">
        <v>4473.7</v>
      </c>
      <c r="H32" s="27">
        <v>3748.4</v>
      </c>
      <c r="I32" s="28">
        <v>4213.3999999999996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0</v>
      </c>
      <c r="G33" s="30">
        <v>0</v>
      </c>
      <c r="H33" s="34">
        <v>-7.3</v>
      </c>
      <c r="I33" s="35">
        <v>0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3192.4</v>
      </c>
      <c r="E34" s="39">
        <v>3635.2</v>
      </c>
      <c r="F34" s="40">
        <v>4539.1000000000004</v>
      </c>
      <c r="G34" s="41">
        <v>4951.8999999999996</v>
      </c>
      <c r="H34" s="38">
        <v>4060.8</v>
      </c>
      <c r="I34" s="39">
        <v>4484.1000000000004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0</v>
      </c>
      <c r="G35" s="47">
        <v>0.8</v>
      </c>
      <c r="H35" s="44">
        <v>0</v>
      </c>
      <c r="I35" s="45">
        <v>7.4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156.09999999999991</v>
      </c>
      <c r="E36" s="28">
        <v>200.79999999999973</v>
      </c>
      <c r="F36" s="29">
        <v>566.00000000000045</v>
      </c>
      <c r="G36" s="30">
        <v>478.19999999999982</v>
      </c>
      <c r="H36" s="27">
        <v>312.40000000000009</v>
      </c>
      <c r="I36" s="28">
        <v>270.70000000000073</v>
      </c>
      <c r="J36" s="4"/>
    </row>
    <row r="37" spans="1:10" s="9" customFormat="1" ht="15" customHeight="1" x14ac:dyDescent="0.2">
      <c r="A37" s="15">
        <v>1</v>
      </c>
      <c r="B37" s="226" t="s">
        <v>16</v>
      </c>
      <c r="C37" s="226"/>
      <c r="D37" s="44">
        <v>5.1411257122155218</v>
      </c>
      <c r="E37" s="45">
        <v>5.8467272303750208</v>
      </c>
      <c r="F37" s="46">
        <v>14.24580302534546</v>
      </c>
      <c r="G37" s="47">
        <v>10.689138744216194</v>
      </c>
      <c r="H37" s="44">
        <v>8.3342226016433703</v>
      </c>
      <c r="I37" s="45">
        <v>6.4247401148716179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143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27" t="s">
        <v>7</v>
      </c>
      <c r="C46" s="16"/>
      <c r="D46" s="229" t="s">
        <v>8</v>
      </c>
      <c r="E46" s="230"/>
      <c r="F46" s="229" t="s">
        <v>9</v>
      </c>
      <c r="G46" s="231"/>
      <c r="H46" s="229" t="s">
        <v>10</v>
      </c>
      <c r="I46" s="230"/>
      <c r="J46" s="17"/>
    </row>
    <row r="47" spans="1:10" s="9" customFormat="1" ht="6" customHeight="1" x14ac:dyDescent="0.2">
      <c r="A47" s="8"/>
      <c r="B47" s="227"/>
      <c r="J47" s="4"/>
    </row>
    <row r="48" spans="1:10" s="9" customFormat="1" ht="15" customHeight="1" x14ac:dyDescent="0.2">
      <c r="A48" s="15">
        <v>0</v>
      </c>
      <c r="B48" s="228"/>
      <c r="C48" s="19"/>
      <c r="D48" s="20" t="s">
        <v>144</v>
      </c>
      <c r="E48" s="21" t="s">
        <v>145</v>
      </c>
      <c r="F48" s="22" t="s">
        <v>144</v>
      </c>
      <c r="G48" s="23" t="s">
        <v>145</v>
      </c>
      <c r="H48" s="20" t="s">
        <v>144</v>
      </c>
      <c r="I48" s="21" t="s">
        <v>145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8778.2000000000007</v>
      </c>
      <c r="E49" s="28">
        <v>8955.1</v>
      </c>
      <c r="F49" s="29">
        <v>9170.4</v>
      </c>
      <c r="G49" s="30">
        <v>9316.1</v>
      </c>
      <c r="H49" s="27">
        <v>8741.7000000000007</v>
      </c>
      <c r="I49" s="28">
        <v>8893.2999999999993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</v>
      </c>
      <c r="G50" s="30">
        <v>1</v>
      </c>
      <c r="H50" s="34">
        <v>0</v>
      </c>
      <c r="I50" s="35">
        <v>-2.9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9018.6</v>
      </c>
      <c r="E51" s="39">
        <v>9920.7999999999993</v>
      </c>
      <c r="F51" s="40">
        <v>10007</v>
      </c>
      <c r="G51" s="41">
        <v>10905.4</v>
      </c>
      <c r="H51" s="38">
        <v>9446.1999999999989</v>
      </c>
      <c r="I51" s="39">
        <v>10349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14.4</v>
      </c>
      <c r="G52" s="47">
        <v>14.3</v>
      </c>
      <c r="H52" s="44">
        <v>24.7</v>
      </c>
      <c r="I52" s="45">
        <v>16.8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240.39999999999964</v>
      </c>
      <c r="E53" s="28">
        <v>965.69999999999891</v>
      </c>
      <c r="F53" s="29">
        <v>836.60000000000036</v>
      </c>
      <c r="G53" s="30">
        <v>1589.2999999999993</v>
      </c>
      <c r="H53" s="27">
        <v>704.49999999999818</v>
      </c>
      <c r="I53" s="28">
        <v>1455.7000000000007</v>
      </c>
      <c r="J53" s="31"/>
    </row>
    <row r="54" spans="1:10" s="32" customFormat="1" ht="15" customHeight="1" x14ac:dyDescent="0.2">
      <c r="A54" s="24">
        <v>0</v>
      </c>
      <c r="B54" s="226" t="s">
        <v>16</v>
      </c>
      <c r="C54" s="226"/>
      <c r="D54" s="44">
        <v>2.7386024469709009</v>
      </c>
      <c r="E54" s="45">
        <v>10.783799175888586</v>
      </c>
      <c r="F54" s="46">
        <v>9.1228299747012169</v>
      </c>
      <c r="G54" s="47">
        <v>17.059713828748073</v>
      </c>
      <c r="H54" s="44">
        <v>8.0590731779859546</v>
      </c>
      <c r="I54" s="45">
        <v>16.368502130817589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27" t="s">
        <v>7</v>
      </c>
      <c r="C57" s="16"/>
      <c r="D57" s="229" t="s">
        <v>8</v>
      </c>
      <c r="E57" s="230"/>
      <c r="F57" s="229" t="s">
        <v>9</v>
      </c>
      <c r="G57" s="231"/>
      <c r="H57" s="229" t="s">
        <v>10</v>
      </c>
      <c r="I57" s="230"/>
      <c r="J57" s="17"/>
    </row>
    <row r="58" spans="1:10" s="9" customFormat="1" ht="6" customHeight="1" x14ac:dyDescent="0.2">
      <c r="A58" s="8"/>
      <c r="B58" s="227"/>
      <c r="J58" s="4"/>
    </row>
    <row r="59" spans="1:10" ht="15" customHeight="1" x14ac:dyDescent="0.2">
      <c r="A59" s="15">
        <v>1</v>
      </c>
      <c r="B59" s="228"/>
      <c r="C59" s="19"/>
      <c r="D59" s="20" t="s">
        <v>144</v>
      </c>
      <c r="E59" s="21" t="s">
        <v>145</v>
      </c>
      <c r="F59" s="22" t="s">
        <v>144</v>
      </c>
      <c r="G59" s="23" t="s">
        <v>145</v>
      </c>
      <c r="H59" s="20" t="s">
        <v>144</v>
      </c>
      <c r="I59" s="21" t="s">
        <v>145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3036.3</v>
      </c>
      <c r="E60" s="28">
        <v>3434.4</v>
      </c>
      <c r="F60" s="29">
        <v>3973.1</v>
      </c>
      <c r="G60" s="30">
        <v>4473.7</v>
      </c>
      <c r="H60" s="27">
        <v>3748.4</v>
      </c>
      <c r="I60" s="28">
        <v>4213.3999999999996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0</v>
      </c>
      <c r="G61" s="30">
        <v>0</v>
      </c>
      <c r="H61" s="34">
        <v>-7.3</v>
      </c>
      <c r="I61" s="35">
        <v>0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3177.8</v>
      </c>
      <c r="E62" s="39">
        <v>3635.2</v>
      </c>
      <c r="F62" s="40">
        <v>4516.6000000000004</v>
      </c>
      <c r="G62" s="41">
        <v>4951.8999999999996</v>
      </c>
      <c r="H62" s="38">
        <v>4040.4</v>
      </c>
      <c r="I62" s="39">
        <v>4484.1000000000004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0</v>
      </c>
      <c r="G63" s="47">
        <v>0.8</v>
      </c>
      <c r="H63" s="44">
        <v>0</v>
      </c>
      <c r="I63" s="45">
        <v>7.4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141.5</v>
      </c>
      <c r="E64" s="28">
        <v>200.79999999999973</v>
      </c>
      <c r="F64" s="29">
        <v>543.50000000000045</v>
      </c>
      <c r="G64" s="30">
        <v>478.19999999999982</v>
      </c>
      <c r="H64" s="27">
        <v>292</v>
      </c>
      <c r="I64" s="28">
        <v>270.70000000000073</v>
      </c>
      <c r="J64" s="4"/>
    </row>
    <row r="65" spans="1:10" s="9" customFormat="1" ht="15" customHeight="1" x14ac:dyDescent="0.2">
      <c r="A65" s="15">
        <v>1</v>
      </c>
      <c r="B65" s="226" t="s">
        <v>16</v>
      </c>
      <c r="C65" s="226"/>
      <c r="D65" s="44">
        <v>4.6602773112011331</v>
      </c>
      <c r="E65" s="45">
        <v>5.8467272303750208</v>
      </c>
      <c r="F65" s="46">
        <v>13.679494601193035</v>
      </c>
      <c r="G65" s="47">
        <v>10.689138744216194</v>
      </c>
      <c r="H65" s="44">
        <v>7.7899903959022518</v>
      </c>
      <c r="I65" s="45">
        <v>6.4247401148716179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B37:C37"/>
    <mergeCell ref="D29:E29"/>
    <mergeCell ref="F29:G29"/>
    <mergeCell ref="H29:I29"/>
    <mergeCell ref="B29:B31"/>
    <mergeCell ref="D18:E18"/>
    <mergeCell ref="F18:G18"/>
    <mergeCell ref="H18:I18"/>
    <mergeCell ref="B26:C26"/>
    <mergeCell ref="B18:B20"/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142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40" t="s">
        <v>20</v>
      </c>
      <c r="C14" s="240"/>
      <c r="D14" s="240"/>
      <c r="E14" s="4"/>
      <c r="F14" s="4"/>
      <c r="G14" s="4"/>
    </row>
    <row r="15" spans="1:10" x14ac:dyDescent="0.2">
      <c r="B15" s="241" t="s">
        <v>146</v>
      </c>
      <c r="C15" s="241"/>
      <c r="D15" s="241"/>
      <c r="E15" s="241"/>
      <c r="F15" s="241"/>
      <c r="G15" s="241"/>
    </row>
    <row r="16" spans="1:10" x14ac:dyDescent="0.2">
      <c r="B16" s="241"/>
      <c r="C16" s="241"/>
      <c r="D16" s="241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8" t="s">
        <v>11</v>
      </c>
      <c r="C19" s="239"/>
      <c r="D19" s="233" t="s">
        <v>144</v>
      </c>
      <c r="E19" s="234"/>
      <c r="F19" s="233" t="s">
        <v>145</v>
      </c>
      <c r="G19" s="235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37"/>
      <c r="C21" s="237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36" t="s">
        <v>22</v>
      </c>
      <c r="C22" s="236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2" t="s">
        <v>97</v>
      </c>
      <c r="C23" s="232"/>
      <c r="D23" s="71">
        <v>25</v>
      </c>
      <c r="E23" s="72">
        <v>696.8</v>
      </c>
      <c r="F23" s="71">
        <v>1406.8</v>
      </c>
      <c r="G23" s="73">
        <v>902.6</v>
      </c>
    </row>
    <row r="24" spans="1:7" s="62" customFormat="1" x14ac:dyDescent="0.2">
      <c r="A24" s="24"/>
      <c r="B24" s="232" t="s">
        <v>98</v>
      </c>
      <c r="C24" s="232"/>
      <c r="D24" s="71">
        <v>439.1</v>
      </c>
      <c r="E24" s="72">
        <v>835.5</v>
      </c>
      <c r="F24" s="71">
        <v>502.1</v>
      </c>
      <c r="G24" s="73">
        <v>618.70000000000005</v>
      </c>
    </row>
    <row r="25" spans="1:7" s="62" customFormat="1" x14ac:dyDescent="0.2">
      <c r="A25" s="24">
        <v>0</v>
      </c>
      <c r="B25" s="232" t="s">
        <v>99</v>
      </c>
      <c r="C25" s="232"/>
      <c r="D25" s="74">
        <v>528</v>
      </c>
      <c r="E25" s="75">
        <v>569.5</v>
      </c>
      <c r="F25" s="74">
        <v>24.9</v>
      </c>
      <c r="G25" s="76">
        <v>606.6</v>
      </c>
    </row>
    <row r="26" spans="1:7" s="62" customFormat="1" x14ac:dyDescent="0.2">
      <c r="A26" s="24">
        <v>0</v>
      </c>
      <c r="B26" s="70" t="s">
        <v>100</v>
      </c>
      <c r="C26" s="70"/>
      <c r="D26" s="74">
        <v>775</v>
      </c>
      <c r="E26" s="75">
        <v>680.6</v>
      </c>
      <c r="F26" s="74">
        <v>495.2</v>
      </c>
      <c r="G26" s="76">
        <v>732.3</v>
      </c>
    </row>
    <row r="27" spans="1:7" s="62" customFormat="1" x14ac:dyDescent="0.2">
      <c r="A27" s="24">
        <v>0</v>
      </c>
      <c r="B27" s="70" t="s">
        <v>25</v>
      </c>
      <c r="C27" s="70"/>
      <c r="D27" s="74">
        <v>1400</v>
      </c>
      <c r="E27" s="75">
        <v>1106.4000000000001</v>
      </c>
      <c r="F27" s="74">
        <v>1295.5</v>
      </c>
      <c r="G27" s="76">
        <v>1335.4</v>
      </c>
    </row>
    <row r="28" spans="1:7" s="62" customFormat="1" x14ac:dyDescent="0.2">
      <c r="A28" s="24">
        <v>0</v>
      </c>
      <c r="B28" s="70" t="s">
        <v>26</v>
      </c>
      <c r="C28" s="70"/>
      <c r="D28" s="74">
        <v>1815</v>
      </c>
      <c r="E28" s="75">
        <v>749.2</v>
      </c>
      <c r="F28" s="74">
        <v>894.8</v>
      </c>
      <c r="G28" s="76">
        <v>1046.8</v>
      </c>
    </row>
    <row r="29" spans="1:7" s="62" customFormat="1" x14ac:dyDescent="0.2">
      <c r="A29" s="24">
        <v>0</v>
      </c>
      <c r="B29" s="70" t="s">
        <v>27</v>
      </c>
      <c r="C29" s="70"/>
      <c r="D29" s="74">
        <v>1274.5</v>
      </c>
      <c r="E29" s="75">
        <v>929</v>
      </c>
      <c r="F29" s="74">
        <v>1307.4000000000001</v>
      </c>
      <c r="G29" s="76">
        <v>771.9</v>
      </c>
    </row>
    <row r="30" spans="1:7" s="62" customFormat="1" x14ac:dyDescent="0.2">
      <c r="A30" s="24">
        <v>0</v>
      </c>
      <c r="B30" s="232" t="s">
        <v>28</v>
      </c>
      <c r="C30" s="232"/>
      <c r="D30" s="71">
        <v>2208</v>
      </c>
      <c r="E30" s="72">
        <v>2891.4</v>
      </c>
      <c r="F30" s="71">
        <v>2716.7</v>
      </c>
      <c r="G30" s="73">
        <v>3284.1</v>
      </c>
    </row>
    <row r="31" spans="1:7" s="62" customFormat="1" x14ac:dyDescent="0.2">
      <c r="A31" s="24">
        <v>0</v>
      </c>
      <c r="B31" s="232" t="s">
        <v>29</v>
      </c>
      <c r="C31" s="232"/>
      <c r="D31" s="71">
        <v>313.60000000000002</v>
      </c>
      <c r="E31" s="72">
        <v>561.1</v>
      </c>
      <c r="F31" s="71">
        <v>311.7</v>
      </c>
      <c r="G31" s="73">
        <v>622.4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8" t="s">
        <v>30</v>
      </c>
      <c r="C33" s="239"/>
      <c r="D33" s="233" t="s">
        <v>144</v>
      </c>
      <c r="E33" s="234"/>
      <c r="F33" s="233" t="s">
        <v>145</v>
      </c>
      <c r="G33" s="235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37"/>
      <c r="C35" s="237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36" t="s">
        <v>22</v>
      </c>
      <c r="C36" s="236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2" t="s">
        <v>97</v>
      </c>
      <c r="C37" s="232"/>
      <c r="D37" s="71">
        <v>192.9</v>
      </c>
      <c r="E37" s="72">
        <v>107</v>
      </c>
      <c r="F37" s="71">
        <v>178.2</v>
      </c>
      <c r="G37" s="73">
        <v>287.60000000000002</v>
      </c>
    </row>
    <row r="38" spans="1:7" s="62" customFormat="1" x14ac:dyDescent="0.2">
      <c r="A38" s="24"/>
      <c r="B38" s="232" t="s">
        <v>98</v>
      </c>
      <c r="C38" s="232"/>
      <c r="D38" s="71">
        <v>182.6</v>
      </c>
      <c r="E38" s="72">
        <v>221.1</v>
      </c>
      <c r="F38" s="71">
        <v>111.6</v>
      </c>
      <c r="G38" s="73">
        <v>396.6</v>
      </c>
    </row>
    <row r="39" spans="1:7" s="62" customFormat="1" x14ac:dyDescent="0.2">
      <c r="A39" s="24">
        <v>1</v>
      </c>
      <c r="B39" s="232" t="s">
        <v>99</v>
      </c>
      <c r="C39" s="232"/>
      <c r="D39" s="74">
        <v>73.7</v>
      </c>
      <c r="E39" s="75">
        <v>15.7</v>
      </c>
      <c r="F39" s="74">
        <v>182.7</v>
      </c>
      <c r="G39" s="76">
        <v>7.6</v>
      </c>
    </row>
    <row r="40" spans="1:7" s="62" customFormat="1" x14ac:dyDescent="0.2">
      <c r="A40" s="24">
        <v>1</v>
      </c>
      <c r="B40" s="70" t="s">
        <v>100</v>
      </c>
      <c r="C40" s="70"/>
      <c r="D40" s="74">
        <v>109</v>
      </c>
      <c r="E40" s="75">
        <v>77.900000000000006</v>
      </c>
      <c r="F40" s="74">
        <v>183.4</v>
      </c>
      <c r="G40" s="76">
        <v>46.8</v>
      </c>
    </row>
    <row r="41" spans="1:7" s="62" customFormat="1" x14ac:dyDescent="0.2">
      <c r="A41" s="24">
        <v>1</v>
      </c>
      <c r="B41" s="70" t="s">
        <v>25</v>
      </c>
      <c r="C41" s="70"/>
      <c r="D41" s="74">
        <v>339.5</v>
      </c>
      <c r="E41" s="75">
        <v>356</v>
      </c>
      <c r="F41" s="74">
        <v>183.4</v>
      </c>
      <c r="G41" s="76">
        <v>68.7</v>
      </c>
    </row>
    <row r="42" spans="1:7" s="62" customFormat="1" x14ac:dyDescent="0.2">
      <c r="A42" s="24">
        <v>1</v>
      </c>
      <c r="B42" s="70" t="s">
        <v>26</v>
      </c>
      <c r="C42" s="70"/>
      <c r="D42" s="74">
        <v>216.3</v>
      </c>
      <c r="E42" s="75">
        <v>281.5</v>
      </c>
      <c r="F42" s="74">
        <v>340.8</v>
      </c>
      <c r="G42" s="76">
        <v>327.3</v>
      </c>
    </row>
    <row r="43" spans="1:7" s="62" customFormat="1" x14ac:dyDescent="0.2">
      <c r="A43" s="24">
        <v>1</v>
      </c>
      <c r="B43" s="70" t="s">
        <v>27</v>
      </c>
      <c r="C43" s="70"/>
      <c r="D43" s="74">
        <v>147.19999999999999</v>
      </c>
      <c r="E43" s="75">
        <v>216.4</v>
      </c>
      <c r="F43" s="74">
        <v>217.1</v>
      </c>
      <c r="G43" s="76">
        <v>276.10000000000002</v>
      </c>
    </row>
    <row r="44" spans="1:7" s="62" customFormat="1" x14ac:dyDescent="0.2">
      <c r="A44" s="24">
        <v>1</v>
      </c>
      <c r="B44" s="232" t="s">
        <v>28</v>
      </c>
      <c r="C44" s="232"/>
      <c r="D44" s="71">
        <v>1139.7</v>
      </c>
      <c r="E44" s="72">
        <v>817.3</v>
      </c>
      <c r="F44" s="71">
        <v>1252.8</v>
      </c>
      <c r="G44" s="73">
        <v>948.4</v>
      </c>
    </row>
    <row r="45" spans="1:7" s="62" customFormat="1" x14ac:dyDescent="0.2">
      <c r="A45" s="24">
        <v>1</v>
      </c>
      <c r="B45" s="232" t="s">
        <v>29</v>
      </c>
      <c r="C45" s="232"/>
      <c r="D45" s="71">
        <v>635.4</v>
      </c>
      <c r="E45" s="72">
        <v>1099.5</v>
      </c>
      <c r="F45" s="71">
        <v>784.4</v>
      </c>
      <c r="G45" s="73">
        <v>1276.2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19:C19"/>
    <mergeCell ref="B21:C21"/>
    <mergeCell ref="B22:C22"/>
    <mergeCell ref="B39:C39"/>
    <mergeCell ref="B44:C44"/>
    <mergeCell ref="B38:C38"/>
    <mergeCell ref="B14:D14"/>
    <mergeCell ref="B15:G15"/>
    <mergeCell ref="B16:D16"/>
    <mergeCell ref="B30:C30"/>
    <mergeCell ref="D19:E19"/>
    <mergeCell ref="F19:G19"/>
    <mergeCell ref="B25:C25"/>
    <mergeCell ref="B23:C23"/>
    <mergeCell ref="B31:C31"/>
    <mergeCell ref="B24:C24"/>
    <mergeCell ref="B45:C45"/>
    <mergeCell ref="D33:E33"/>
    <mergeCell ref="F33:G33"/>
    <mergeCell ref="B36:C36"/>
    <mergeCell ref="B37:C37"/>
    <mergeCell ref="B35:C35"/>
    <mergeCell ref="B33:C33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1" t="s">
        <v>137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147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144</v>
      </c>
      <c r="D19" s="61" t="s">
        <v>145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19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11.1</v>
      </c>
      <c r="D22" s="83">
        <v>12.2</v>
      </c>
    </row>
    <row r="23" spans="1:4" s="62" customFormat="1" ht="15" customHeight="1" x14ac:dyDescent="0.2">
      <c r="A23" s="24">
        <v>0</v>
      </c>
      <c r="B23" s="84" t="s">
        <v>101</v>
      </c>
      <c r="C23" s="85">
        <v>35.1</v>
      </c>
      <c r="D23" s="86">
        <v>42.3</v>
      </c>
    </row>
    <row r="24" spans="1:4" s="62" customFormat="1" ht="15" customHeight="1" x14ac:dyDescent="0.2">
      <c r="A24" s="24"/>
      <c r="B24" s="84" t="s">
        <v>102</v>
      </c>
      <c r="C24" s="85">
        <v>1084.4000000000001</v>
      </c>
      <c r="D24" s="86">
        <v>1174.4000000000001</v>
      </c>
    </row>
    <row r="25" spans="1:4" s="62" customFormat="1" ht="15" customHeight="1" x14ac:dyDescent="0.2">
      <c r="A25" s="24">
        <v>0</v>
      </c>
      <c r="B25" s="84" t="s">
        <v>103</v>
      </c>
      <c r="C25" s="85">
        <v>7226.7999999999993</v>
      </c>
      <c r="D25" s="86">
        <v>7467.5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8357.4</v>
      </c>
      <c r="D26" s="89">
        <f>SUM(D22:D25)</f>
        <v>8696.4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1" t="s">
        <v>138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148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144</v>
      </c>
      <c r="D37" s="61" t="s">
        <v>145</v>
      </c>
    </row>
    <row r="38" spans="2:4" x14ac:dyDescent="0.2">
      <c r="B38" s="62"/>
      <c r="C38" s="62"/>
      <c r="D38" s="62"/>
    </row>
    <row r="39" spans="2:4" x14ac:dyDescent="0.2">
      <c r="B39" s="79"/>
      <c r="C39" s="222" t="s">
        <v>23</v>
      </c>
      <c r="D39" s="80" t="s">
        <v>23</v>
      </c>
    </row>
    <row r="40" spans="2:4" x14ac:dyDescent="0.2">
      <c r="B40" s="81" t="s">
        <v>139</v>
      </c>
      <c r="C40" s="82">
        <v>185.5</v>
      </c>
      <c r="D40" s="83">
        <v>238.2</v>
      </c>
    </row>
    <row r="41" spans="2:4" x14ac:dyDescent="0.2">
      <c r="B41" s="84" t="s">
        <v>140</v>
      </c>
      <c r="C41" s="85">
        <v>2881.9</v>
      </c>
      <c r="D41" s="86">
        <v>3247</v>
      </c>
    </row>
    <row r="42" spans="2:4" x14ac:dyDescent="0.2">
      <c r="B42" s="84" t="s">
        <v>141</v>
      </c>
      <c r="C42" s="85">
        <v>125</v>
      </c>
      <c r="D42" s="86">
        <v>150</v>
      </c>
    </row>
    <row r="43" spans="2:4" x14ac:dyDescent="0.2">
      <c r="B43" s="87" t="s">
        <v>33</v>
      </c>
      <c r="C43" s="88">
        <f>SUM(C40:C42)</f>
        <v>3192.4</v>
      </c>
      <c r="D43" s="89">
        <f>SUM(D40:D42)</f>
        <v>3635.2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149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144</v>
      </c>
      <c r="E20" s="159" t="s">
        <v>145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8778.2000000000007</v>
      </c>
      <c r="E21" s="163">
        <v>8955.1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89.3</v>
      </c>
      <c r="E22" s="167">
        <v>94.52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9019.5</v>
      </c>
      <c r="E24" s="163">
        <v>9920.7999999999993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75.069999999999993</v>
      </c>
      <c r="E28" s="174">
        <v>74.040000000000006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20.2</v>
      </c>
      <c r="E31" s="163">
        <v>18.8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544.9</v>
      </c>
      <c r="E32" s="163">
        <v>638.6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30.8</v>
      </c>
      <c r="E35" s="163">
        <v>71.400000000000006</v>
      </c>
    </row>
    <row r="36" spans="1:5" s="62" customFormat="1" ht="27" x14ac:dyDescent="0.2">
      <c r="B36" s="175" t="s">
        <v>119</v>
      </c>
      <c r="C36" s="165" t="s">
        <v>120</v>
      </c>
      <c r="D36" s="162">
        <v>5.0999999999999996</v>
      </c>
      <c r="E36" s="163">
        <v>4.7</v>
      </c>
    </row>
    <row r="37" spans="1:5" s="62" customFormat="1" ht="18" x14ac:dyDescent="0.2">
      <c r="B37" s="175" t="s">
        <v>121</v>
      </c>
      <c r="C37" s="165" t="s">
        <v>106</v>
      </c>
      <c r="D37" s="173">
        <v>57.97</v>
      </c>
      <c r="E37" s="174">
        <v>58.13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38.42</v>
      </c>
      <c r="E38" s="174">
        <v>72.33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144</v>
      </c>
      <c r="E41" s="159" t="s">
        <v>145</v>
      </c>
    </row>
    <row r="42" spans="1:5" s="62" customFormat="1" x14ac:dyDescent="0.2">
      <c r="B42" s="160" t="s">
        <v>104</v>
      </c>
      <c r="C42" s="161" t="s">
        <v>12</v>
      </c>
      <c r="D42" s="162">
        <v>3036.3</v>
      </c>
      <c r="E42" s="163">
        <v>3434.4</v>
      </c>
    </row>
    <row r="43" spans="1:5" s="62" customFormat="1" ht="18" x14ac:dyDescent="0.2">
      <c r="B43" s="164" t="s">
        <v>105</v>
      </c>
      <c r="C43" s="165" t="s">
        <v>106</v>
      </c>
      <c r="D43" s="166">
        <v>87.75</v>
      </c>
      <c r="E43" s="167">
        <v>88.42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3192.4</v>
      </c>
      <c r="E45" s="163">
        <v>3635.2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83.28</v>
      </c>
      <c r="E47" s="174">
        <v>82.35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11.9</v>
      </c>
      <c r="E49" s="163">
        <v>20</v>
      </c>
    </row>
    <row r="50" spans="1:5" s="62" customFormat="1" x14ac:dyDescent="0.2">
      <c r="B50" s="245"/>
      <c r="C50" s="165" t="s">
        <v>114</v>
      </c>
      <c r="D50" s="162">
        <v>82.2</v>
      </c>
      <c r="E50" s="163">
        <v>79.8</v>
      </c>
    </row>
    <row r="51" spans="1:5" s="62" customFormat="1" x14ac:dyDescent="0.2">
      <c r="B51" s="245"/>
      <c r="C51" s="165" t="s">
        <v>115</v>
      </c>
      <c r="D51" s="162">
        <v>117.2</v>
      </c>
      <c r="E51" s="163">
        <v>118.2</v>
      </c>
    </row>
    <row r="52" spans="1:5" s="62" customFormat="1" x14ac:dyDescent="0.2">
      <c r="B52" s="245"/>
      <c r="C52" s="165" t="s">
        <v>116</v>
      </c>
      <c r="D52" s="162">
        <v>-50.9</v>
      </c>
      <c r="E52" s="163">
        <v>-46.3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182.5</v>
      </c>
      <c r="E54" s="163">
        <v>183.9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142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150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2020</v>
      </c>
      <c r="D25" s="135">
        <f t="shared" ref="D25:D56" si="0">E25+K25</f>
        <v>8357.4000000000015</v>
      </c>
      <c r="E25" s="135">
        <f t="shared" ref="E25:E56" si="1">SUM(F25:J25)</f>
        <v>1728.1999999999998</v>
      </c>
      <c r="F25" s="135">
        <f t="shared" ref="F25:J26" si="2">F27+F29+F31+F33+F35+F37+F39+F41+F43+F45+F47+F49+F51+F53+F55+F57+F59+F61+F63+F65+F67+F69+F71+F73+F75+F77+F79+F81+F83+F85+F87+F89+F91+F93+F95+F97+F99</f>
        <v>1.4</v>
      </c>
      <c r="G25" s="135">
        <f t="shared" si="2"/>
        <v>67.400000000000006</v>
      </c>
      <c r="H25" s="135">
        <f t="shared" si="2"/>
        <v>1572.8</v>
      </c>
      <c r="I25" s="135">
        <f t="shared" si="2"/>
        <v>86.600000000000009</v>
      </c>
      <c r="J25" s="135">
        <f t="shared" si="2"/>
        <v>0</v>
      </c>
      <c r="K25" s="135">
        <f t="shared" ref="K25:K56" si="3">SUM(L25:Q25)</f>
        <v>6629.2000000000007</v>
      </c>
      <c r="L25" s="135">
        <f t="shared" ref="L25:Q26" si="4">L27+L29+L31+L33+L35+L37+L39+L41+L43+L45+L47+L49+L51+L53+L55+L57+L59+L61+L63+L65+L67+L69+L71+L73+L75+L77+L79+L81+L83+L85+L87+L89+L91+L93+L95+L97+L99</f>
        <v>2672.7000000000003</v>
      </c>
      <c r="M25" s="135">
        <f t="shared" si="4"/>
        <v>2896</v>
      </c>
      <c r="N25" s="135">
        <f t="shared" si="4"/>
        <v>27.1</v>
      </c>
      <c r="O25" s="135">
        <f t="shared" si="4"/>
        <v>579.80000000000007</v>
      </c>
      <c r="P25" s="135">
        <f t="shared" si="4"/>
        <v>392.2</v>
      </c>
      <c r="Q25" s="135">
        <f t="shared" si="4"/>
        <v>61.4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2019</v>
      </c>
      <c r="D26" s="137">
        <f t="shared" si="0"/>
        <v>8696.4</v>
      </c>
      <c r="E26" s="137">
        <f t="shared" si="1"/>
        <v>1823.7000000000003</v>
      </c>
      <c r="F26" s="137">
        <f t="shared" si="2"/>
        <v>3.1999999999999997</v>
      </c>
      <c r="G26" s="137">
        <f t="shared" si="2"/>
        <v>68.2</v>
      </c>
      <c r="H26" s="137">
        <f t="shared" si="2"/>
        <v>1690.3000000000002</v>
      </c>
      <c r="I26" s="137">
        <f t="shared" si="2"/>
        <v>62</v>
      </c>
      <c r="J26" s="137">
        <f t="shared" si="2"/>
        <v>0</v>
      </c>
      <c r="K26" s="137">
        <f t="shared" si="3"/>
        <v>6872.6999999999989</v>
      </c>
      <c r="L26" s="137">
        <f t="shared" si="4"/>
        <v>2786.9999999999995</v>
      </c>
      <c r="M26" s="137">
        <f t="shared" si="4"/>
        <v>2948.2</v>
      </c>
      <c r="N26" s="137">
        <f t="shared" si="4"/>
        <v>27.1</v>
      </c>
      <c r="O26" s="137">
        <f t="shared" si="4"/>
        <v>660.80000000000007</v>
      </c>
      <c r="P26" s="137">
        <f t="shared" si="4"/>
        <v>387.90000000000003</v>
      </c>
      <c r="Q26" s="137">
        <f t="shared" si="4"/>
        <v>61.7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0</v>
      </c>
    </row>
    <row r="27" spans="2:20" s="132" customFormat="1" x14ac:dyDescent="0.2">
      <c r="B27" s="138" t="s">
        <v>52</v>
      </c>
      <c r="C27" s="134">
        <v>2020</v>
      </c>
      <c r="D27" s="139">
        <f t="shared" si="0"/>
        <v>4068.2000000000003</v>
      </c>
      <c r="E27" s="139">
        <f t="shared" si="1"/>
        <v>363</v>
      </c>
      <c r="F27" s="139">
        <v>1</v>
      </c>
      <c r="G27" s="139">
        <v>3</v>
      </c>
      <c r="H27" s="139">
        <v>336.4</v>
      </c>
      <c r="I27" s="139">
        <v>22.6</v>
      </c>
      <c r="J27" s="139">
        <v>0</v>
      </c>
      <c r="K27" s="139">
        <f t="shared" si="3"/>
        <v>3705.2000000000003</v>
      </c>
      <c r="L27" s="139">
        <v>1216.5</v>
      </c>
      <c r="M27" s="139">
        <v>1712.1</v>
      </c>
      <c r="N27" s="139">
        <v>27.1</v>
      </c>
      <c r="O27" s="139">
        <v>359.8</v>
      </c>
      <c r="P27" s="139">
        <v>328.3</v>
      </c>
      <c r="Q27" s="139">
        <v>61.4</v>
      </c>
      <c r="S27" s="139">
        <v>0</v>
      </c>
      <c r="T27" s="139">
        <v>0</v>
      </c>
    </row>
    <row r="28" spans="2:20" s="132" customFormat="1" x14ac:dyDescent="0.2">
      <c r="B28" s="70"/>
      <c r="C28" s="136">
        <v>2019</v>
      </c>
      <c r="D28" s="137">
        <f t="shared" si="0"/>
        <v>4389.8</v>
      </c>
      <c r="E28" s="137">
        <f t="shared" si="1"/>
        <v>472.1</v>
      </c>
      <c r="F28" s="137">
        <v>2.8</v>
      </c>
      <c r="G28" s="137">
        <v>3.7</v>
      </c>
      <c r="H28" s="137">
        <v>450.5</v>
      </c>
      <c r="I28" s="137">
        <v>15.1</v>
      </c>
      <c r="J28" s="137">
        <v>0</v>
      </c>
      <c r="K28" s="137">
        <f t="shared" si="3"/>
        <v>3917.7</v>
      </c>
      <c r="L28" s="137">
        <v>1342.3</v>
      </c>
      <c r="M28" s="137">
        <v>1798.3</v>
      </c>
      <c r="N28" s="137">
        <v>27.1</v>
      </c>
      <c r="O28" s="137">
        <v>411</v>
      </c>
      <c r="P28" s="137">
        <v>288</v>
      </c>
      <c r="Q28" s="137">
        <v>51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2020</v>
      </c>
      <c r="D29" s="139">
        <f t="shared" si="0"/>
        <v>33.1</v>
      </c>
      <c r="E29" s="139">
        <f t="shared" si="1"/>
        <v>7.5</v>
      </c>
      <c r="F29" s="139">
        <v>0</v>
      </c>
      <c r="G29" s="139">
        <v>0</v>
      </c>
      <c r="H29" s="139">
        <v>7.5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2019</v>
      </c>
      <c r="D30" s="137">
        <f t="shared" si="0"/>
        <v>25.6</v>
      </c>
      <c r="E30" s="137">
        <f t="shared" si="1"/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2020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2019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2020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2019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2020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2019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2020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2019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2020</v>
      </c>
      <c r="D39" s="139">
        <f t="shared" si="0"/>
        <v>784.90000000000009</v>
      </c>
      <c r="E39" s="139">
        <f t="shared" si="1"/>
        <v>211.70000000000002</v>
      </c>
      <c r="F39" s="139">
        <v>0.4</v>
      </c>
      <c r="G39" s="139">
        <v>0</v>
      </c>
      <c r="H39" s="139">
        <v>211.3</v>
      </c>
      <c r="I39" s="139">
        <v>0</v>
      </c>
      <c r="J39" s="139">
        <v>0</v>
      </c>
      <c r="K39" s="139">
        <f t="shared" si="3"/>
        <v>573.20000000000005</v>
      </c>
      <c r="L39" s="139">
        <v>268.89999999999998</v>
      </c>
      <c r="M39" s="139">
        <v>253.5</v>
      </c>
      <c r="N39" s="139">
        <v>0</v>
      </c>
      <c r="O39" s="139">
        <v>40.1</v>
      </c>
      <c r="P39" s="139">
        <v>10.7</v>
      </c>
      <c r="Q39" s="139">
        <v>0</v>
      </c>
      <c r="S39" s="139">
        <v>0</v>
      </c>
      <c r="T39" s="139">
        <v>0</v>
      </c>
    </row>
    <row r="40" spans="2:20" s="132" customFormat="1" x14ac:dyDescent="0.2">
      <c r="B40" s="70"/>
      <c r="C40" s="136">
        <v>2019</v>
      </c>
      <c r="D40" s="137">
        <f t="shared" si="0"/>
        <v>846.40000000000009</v>
      </c>
      <c r="E40" s="137">
        <f t="shared" si="1"/>
        <v>213.5</v>
      </c>
      <c r="F40" s="137">
        <v>0.4</v>
      </c>
      <c r="G40" s="137">
        <v>0</v>
      </c>
      <c r="H40" s="137">
        <v>213.1</v>
      </c>
      <c r="I40" s="137">
        <v>0</v>
      </c>
      <c r="J40" s="137">
        <v>0</v>
      </c>
      <c r="K40" s="137">
        <f t="shared" si="3"/>
        <v>632.90000000000009</v>
      </c>
      <c r="L40" s="137">
        <v>251.6</v>
      </c>
      <c r="M40" s="137">
        <v>276.39999999999998</v>
      </c>
      <c r="N40" s="137">
        <v>0</v>
      </c>
      <c r="O40" s="137">
        <v>40.1</v>
      </c>
      <c r="P40" s="137">
        <v>54.1</v>
      </c>
      <c r="Q40" s="137">
        <v>10.7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2020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2019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2020</v>
      </c>
      <c r="D43" s="139">
        <f t="shared" si="0"/>
        <v>1102.4000000000001</v>
      </c>
      <c r="E43" s="139">
        <f t="shared" si="1"/>
        <v>133.5</v>
      </c>
      <c r="F43" s="139">
        <v>0</v>
      </c>
      <c r="G43" s="139">
        <v>0</v>
      </c>
      <c r="H43" s="139">
        <v>77.8</v>
      </c>
      <c r="I43" s="139">
        <v>55.7</v>
      </c>
      <c r="J43" s="139">
        <v>0</v>
      </c>
      <c r="K43" s="139">
        <f t="shared" si="3"/>
        <v>968.9</v>
      </c>
      <c r="L43" s="139">
        <v>490.5</v>
      </c>
      <c r="M43" s="139">
        <v>431.3</v>
      </c>
      <c r="N43" s="139">
        <v>0</v>
      </c>
      <c r="O43" s="139">
        <v>10.7</v>
      </c>
      <c r="P43" s="139">
        <v>36.4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2019</v>
      </c>
      <c r="D44" s="137">
        <f t="shared" si="0"/>
        <v>1164.2</v>
      </c>
      <c r="E44" s="137">
        <f t="shared" si="1"/>
        <v>126</v>
      </c>
      <c r="F44" s="137">
        <v>0</v>
      </c>
      <c r="G44" s="137">
        <v>0</v>
      </c>
      <c r="H44" s="137">
        <v>79.099999999999994</v>
      </c>
      <c r="I44" s="137">
        <v>46.9</v>
      </c>
      <c r="J44" s="137">
        <v>0</v>
      </c>
      <c r="K44" s="137">
        <f t="shared" si="3"/>
        <v>1038.2</v>
      </c>
      <c r="L44" s="137">
        <v>563.70000000000005</v>
      </c>
      <c r="M44" s="137">
        <v>438.5</v>
      </c>
      <c r="N44" s="137">
        <v>0</v>
      </c>
      <c r="O44" s="137">
        <v>10.9</v>
      </c>
      <c r="P44" s="137">
        <v>25.1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2020</v>
      </c>
      <c r="D45" s="139">
        <f t="shared" si="0"/>
        <v>149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149</v>
      </c>
      <c r="L45" s="139">
        <v>82.6</v>
      </c>
      <c r="M45" s="139">
        <v>49.6</v>
      </c>
      <c r="N45" s="139">
        <v>0</v>
      </c>
      <c r="O45" s="139">
        <v>0</v>
      </c>
      <c r="P45" s="139">
        <v>16.8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2019</v>
      </c>
      <c r="D46" s="137">
        <f t="shared" si="0"/>
        <v>125.49999999999999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125.49999999999999</v>
      </c>
      <c r="L46" s="137">
        <v>82.6</v>
      </c>
      <c r="M46" s="137">
        <v>34.1</v>
      </c>
      <c r="N46" s="137">
        <v>0</v>
      </c>
      <c r="O46" s="137">
        <v>0</v>
      </c>
      <c r="P46" s="137">
        <v>8.8000000000000007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2020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2019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2020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2019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2020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2019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2020</v>
      </c>
      <c r="D53" s="139">
        <f t="shared" si="0"/>
        <v>12.9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12.9</v>
      </c>
      <c r="L53" s="139">
        <v>12.9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2019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2020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2019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2020</v>
      </c>
      <c r="D57" s="139">
        <f t="shared" ref="D57:D88" si="5">E57+K57</f>
        <v>1631.5</v>
      </c>
      <c r="E57" s="139">
        <f t="shared" ref="E57:E88" si="6">SUM(F57:J57)</f>
        <v>1012.4999999999999</v>
      </c>
      <c r="F57" s="139">
        <v>0</v>
      </c>
      <c r="G57" s="139">
        <v>64.400000000000006</v>
      </c>
      <c r="H57" s="139">
        <v>939.8</v>
      </c>
      <c r="I57" s="139">
        <v>8.3000000000000007</v>
      </c>
      <c r="J57" s="139">
        <v>0</v>
      </c>
      <c r="K57" s="139">
        <f t="shared" ref="K57:K88" si="7">SUM(L57:Q57)</f>
        <v>619</v>
      </c>
      <c r="L57" s="139">
        <v>282.60000000000002</v>
      </c>
      <c r="M57" s="139">
        <v>197.4</v>
      </c>
      <c r="N57" s="139">
        <v>0</v>
      </c>
      <c r="O57" s="139">
        <v>139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2019</v>
      </c>
      <c r="D58" s="137">
        <f t="shared" si="5"/>
        <v>1581.7</v>
      </c>
      <c r="E58" s="137">
        <f t="shared" si="6"/>
        <v>1012.1</v>
      </c>
      <c r="F58" s="137">
        <v>0</v>
      </c>
      <c r="G58" s="137">
        <v>64.5</v>
      </c>
      <c r="H58" s="137">
        <v>947.6</v>
      </c>
      <c r="I58" s="137">
        <v>0</v>
      </c>
      <c r="J58" s="137">
        <v>0</v>
      </c>
      <c r="K58" s="137">
        <f t="shared" si="7"/>
        <v>569.6</v>
      </c>
      <c r="L58" s="137">
        <v>182.2</v>
      </c>
      <c r="M58" s="137">
        <v>207.8</v>
      </c>
      <c r="N58" s="137">
        <v>0</v>
      </c>
      <c r="O58" s="137">
        <v>167.7</v>
      </c>
      <c r="P58" s="137">
        <v>11.9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2020</v>
      </c>
      <c r="D59" s="139">
        <f t="shared" si="5"/>
        <v>104.8</v>
      </c>
      <c r="E59" s="139">
        <f t="shared" si="6"/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f t="shared" si="7"/>
        <v>104.8</v>
      </c>
      <c r="L59" s="139">
        <v>96.3</v>
      </c>
      <c r="M59" s="139">
        <v>8.5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2019</v>
      </c>
      <c r="D60" s="137">
        <f t="shared" si="5"/>
        <v>93.8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93.8</v>
      </c>
      <c r="L60" s="137">
        <v>84.7</v>
      </c>
      <c r="M60" s="137">
        <v>9.1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2020</v>
      </c>
      <c r="D61" s="139">
        <f t="shared" si="5"/>
        <v>346.7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346.7</v>
      </c>
      <c r="L61" s="139">
        <v>180</v>
      </c>
      <c r="M61" s="139">
        <v>144.19999999999999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2019</v>
      </c>
      <c r="D62" s="137">
        <f t="shared" si="5"/>
        <v>324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324</v>
      </c>
      <c r="L62" s="137">
        <v>188.5</v>
      </c>
      <c r="M62" s="137">
        <v>113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2020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2019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2020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2019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2020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2019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2020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2019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2020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2019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2020</v>
      </c>
      <c r="D73" s="139">
        <f t="shared" si="5"/>
        <v>89.4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89.4</v>
      </c>
      <c r="L73" s="139">
        <v>7.9</v>
      </c>
      <c r="M73" s="139">
        <v>73.8</v>
      </c>
      <c r="N73" s="139">
        <v>0</v>
      </c>
      <c r="O73" s="139">
        <v>7.7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2019</v>
      </c>
      <c r="D74" s="137">
        <f t="shared" si="5"/>
        <v>54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54</v>
      </c>
      <c r="L74" s="137">
        <v>0</v>
      </c>
      <c r="M74" s="137">
        <v>45.4</v>
      </c>
      <c r="N74" s="137">
        <v>0</v>
      </c>
      <c r="O74" s="137">
        <v>8.6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2020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2019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2020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2019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2020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2019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2020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2019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2020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2019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2020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2019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2020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2019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2020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2019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2020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2019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2020</v>
      </c>
      <c r="D93" s="139">
        <f t="shared" si="8"/>
        <v>34.5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34.5</v>
      </c>
      <c r="L93" s="139">
        <v>34.5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2019</v>
      </c>
      <c r="D94" s="137">
        <f t="shared" si="8"/>
        <v>78.5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78.5</v>
      </c>
      <c r="L94" s="137">
        <v>78.5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0</v>
      </c>
    </row>
    <row r="95" spans="2:20" s="132" customFormat="1" x14ac:dyDescent="0.2">
      <c r="B95" s="138" t="s">
        <v>86</v>
      </c>
      <c r="C95" s="134">
        <v>2020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2019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2020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2019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2020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2019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142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0" t="s">
        <v>150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2020</v>
      </c>
      <c r="D21" s="139">
        <f t="shared" ref="D21:D52" si="0">SUM(E21:H21)</f>
        <v>3192.4000000000005</v>
      </c>
      <c r="E21" s="139">
        <f t="shared" ref="E21:H22" si="1">E23+E25+E27+E29+E31+E33+E35+E37+E39+E41+E43+E45+E47+E49+E51+E53+E55+E57+E59+E61+E63+E65+E67+E69+E71+E73+E75+E77+E79+E81+E83+E85+E87+E89+E91+E93+E95</f>
        <v>649.70000000000005</v>
      </c>
      <c r="F21" s="139">
        <f t="shared" si="1"/>
        <v>1804.4000000000003</v>
      </c>
      <c r="G21" s="139">
        <f t="shared" si="1"/>
        <v>32.799999999999997</v>
      </c>
      <c r="H21" s="139">
        <f t="shared" si="1"/>
        <v>705.5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2019</v>
      </c>
      <c r="D22" s="137">
        <f t="shared" si="0"/>
        <v>3635.2</v>
      </c>
      <c r="E22" s="137">
        <f t="shared" si="1"/>
        <v>726</v>
      </c>
      <c r="F22" s="137">
        <f t="shared" si="1"/>
        <v>2059.6</v>
      </c>
      <c r="G22" s="137">
        <f t="shared" si="1"/>
        <v>34.200000000000003</v>
      </c>
      <c r="H22" s="137">
        <f t="shared" si="1"/>
        <v>815.40000000000009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2020</v>
      </c>
      <c r="D23" s="139">
        <f t="shared" si="0"/>
        <v>1774.5</v>
      </c>
      <c r="E23" s="139">
        <v>0</v>
      </c>
      <c r="F23" s="139">
        <v>1417.9</v>
      </c>
      <c r="G23" s="139">
        <v>32.799999999999997</v>
      </c>
      <c r="H23" s="139">
        <v>323.8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2019</v>
      </c>
      <c r="D24" s="137">
        <f t="shared" si="0"/>
        <v>2057.3000000000002</v>
      </c>
      <c r="E24" s="137">
        <v>0</v>
      </c>
      <c r="F24" s="137">
        <v>1589.9</v>
      </c>
      <c r="G24" s="137">
        <v>34.200000000000003</v>
      </c>
      <c r="H24" s="137">
        <v>433.2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2020</v>
      </c>
      <c r="D25" s="139">
        <f t="shared" si="0"/>
        <v>200</v>
      </c>
      <c r="E25" s="139">
        <v>0</v>
      </c>
      <c r="F25" s="139">
        <v>75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2019</v>
      </c>
      <c r="D26" s="137">
        <f t="shared" si="0"/>
        <v>250</v>
      </c>
      <c r="E26" s="137">
        <v>0</v>
      </c>
      <c r="F26" s="137">
        <v>125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2020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2019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2020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2019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2020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2019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2020</v>
      </c>
      <c r="D33" s="139">
        <f t="shared" si="0"/>
        <v>9.1999999999999993</v>
      </c>
      <c r="E33" s="139">
        <v>0</v>
      </c>
      <c r="F33" s="139">
        <v>9.1999999999999993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2019</v>
      </c>
      <c r="D34" s="137">
        <f t="shared" si="0"/>
        <v>10</v>
      </c>
      <c r="E34" s="137">
        <v>0</v>
      </c>
      <c r="F34" s="137">
        <v>10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2020</v>
      </c>
      <c r="D35" s="139">
        <f t="shared" si="0"/>
        <v>11.4</v>
      </c>
      <c r="E35" s="139">
        <v>0</v>
      </c>
      <c r="F35" s="139">
        <v>0</v>
      </c>
      <c r="G35" s="139">
        <v>0</v>
      </c>
      <c r="H35" s="139">
        <v>11.4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2019</v>
      </c>
      <c r="D36" s="137">
        <f t="shared" si="0"/>
        <v>33.6</v>
      </c>
      <c r="E36" s="137">
        <v>0</v>
      </c>
      <c r="F36" s="137">
        <v>22</v>
      </c>
      <c r="G36" s="137">
        <v>0</v>
      </c>
      <c r="H36" s="137">
        <v>11.6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2020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2019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2020</v>
      </c>
      <c r="D39" s="139">
        <f t="shared" si="0"/>
        <v>54.8</v>
      </c>
      <c r="E39" s="139">
        <v>0</v>
      </c>
      <c r="F39" s="139">
        <v>0</v>
      </c>
      <c r="G39" s="139">
        <v>0</v>
      </c>
      <c r="H39" s="139">
        <v>54.8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2019</v>
      </c>
      <c r="D40" s="137">
        <f t="shared" si="0"/>
        <v>55.8</v>
      </c>
      <c r="E40" s="137">
        <v>0</v>
      </c>
      <c r="F40" s="137">
        <v>0</v>
      </c>
      <c r="G40" s="137">
        <v>0</v>
      </c>
      <c r="H40" s="137">
        <v>55.8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2020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2019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2020</v>
      </c>
      <c r="D43" s="139">
        <f t="shared" si="0"/>
        <v>226.5</v>
      </c>
      <c r="E43" s="139">
        <v>187.1</v>
      </c>
      <c r="F43" s="139">
        <v>39.4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2019</v>
      </c>
      <c r="D44" s="137">
        <f t="shared" si="0"/>
        <v>309.2</v>
      </c>
      <c r="E44" s="137">
        <v>260.39999999999998</v>
      </c>
      <c r="F44" s="137">
        <v>48.8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2020</v>
      </c>
      <c r="D45" s="139">
        <f t="shared" si="0"/>
        <v>11.3</v>
      </c>
      <c r="E45" s="139">
        <v>0</v>
      </c>
      <c r="F45" s="139">
        <v>11.3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2019</v>
      </c>
      <c r="D46" s="137">
        <f t="shared" si="0"/>
        <v>12.6</v>
      </c>
      <c r="E46" s="137">
        <v>0</v>
      </c>
      <c r="F46" s="137">
        <v>12.6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2020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2019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2020</v>
      </c>
      <c r="D49" s="139">
        <f t="shared" si="0"/>
        <v>0</v>
      </c>
      <c r="E49" s="139">
        <v>0</v>
      </c>
      <c r="F49" s="139">
        <v>0</v>
      </c>
      <c r="G49" s="139">
        <v>0</v>
      </c>
      <c r="H49" s="139">
        <v>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2019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2020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2019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2020</v>
      </c>
      <c r="D53" s="139">
        <f t="shared" ref="D53:D84" si="6">SUM(E53:H53)</f>
        <v>0</v>
      </c>
      <c r="E53" s="139">
        <v>0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2019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2020</v>
      </c>
      <c r="D55" s="139">
        <f t="shared" si="6"/>
        <v>460.9</v>
      </c>
      <c r="E55" s="139">
        <v>427.9</v>
      </c>
      <c r="F55" s="139">
        <v>8</v>
      </c>
      <c r="G55" s="139">
        <v>0</v>
      </c>
      <c r="H55" s="139">
        <v>25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2019</v>
      </c>
      <c r="D56" s="137">
        <f t="shared" si="6"/>
        <v>463.1</v>
      </c>
      <c r="E56" s="137">
        <v>428.5</v>
      </c>
      <c r="F56" s="137">
        <v>9.6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2020</v>
      </c>
      <c r="D57" s="139">
        <f t="shared" si="6"/>
        <v>33.200000000000003</v>
      </c>
      <c r="E57" s="139">
        <v>33.200000000000003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2019</v>
      </c>
      <c r="D58" s="137">
        <f t="shared" si="6"/>
        <v>32.6</v>
      </c>
      <c r="E58" s="137">
        <v>32.6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2020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2019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2020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2019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2020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2019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2020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2019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2020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2019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2020</v>
      </c>
      <c r="D69" s="139">
        <f t="shared" si="6"/>
        <v>16.2</v>
      </c>
      <c r="E69" s="139">
        <v>0</v>
      </c>
      <c r="F69" s="139">
        <v>0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2019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2020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2019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2020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2019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2020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2019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2020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2019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2020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2019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2020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2019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2020</v>
      </c>
      <c r="D83" s="139">
        <f t="shared" si="6"/>
        <v>70.400000000000006</v>
      </c>
      <c r="E83" s="139">
        <v>0</v>
      </c>
      <c r="F83" s="139">
        <v>70.400000000000006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2019</v>
      </c>
      <c r="D84" s="137">
        <f t="shared" si="6"/>
        <v>67.5</v>
      </c>
      <c r="E84" s="137">
        <v>0</v>
      </c>
      <c r="F84" s="137">
        <v>67.5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2020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2019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2020</v>
      </c>
      <c r="D87" s="139">
        <f t="shared" si="8"/>
        <v>121.6</v>
      </c>
      <c r="E87" s="139">
        <v>0</v>
      </c>
      <c r="F87" s="139">
        <v>65.2</v>
      </c>
      <c r="G87" s="139">
        <v>0</v>
      </c>
      <c r="H87" s="139">
        <v>56.4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2019</v>
      </c>
      <c r="D88" s="137">
        <f t="shared" si="8"/>
        <v>119.6</v>
      </c>
      <c r="E88" s="137">
        <v>0</v>
      </c>
      <c r="F88" s="137">
        <v>64.099999999999994</v>
      </c>
      <c r="G88" s="137">
        <v>0</v>
      </c>
      <c r="H88" s="137">
        <v>55.5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2020</v>
      </c>
      <c r="D89" s="139">
        <f t="shared" si="8"/>
        <v>90</v>
      </c>
      <c r="E89" s="139">
        <v>0</v>
      </c>
      <c r="F89" s="139">
        <v>90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2019</v>
      </c>
      <c r="D90" s="137">
        <f t="shared" si="8"/>
        <v>92.1</v>
      </c>
      <c r="E90" s="137">
        <v>0</v>
      </c>
      <c r="F90" s="137">
        <v>92.1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2020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2019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2020</v>
      </c>
      <c r="D93" s="139">
        <f t="shared" si="8"/>
        <v>94.4</v>
      </c>
      <c r="E93" s="139">
        <v>1.5</v>
      </c>
      <c r="F93" s="139">
        <v>0</v>
      </c>
      <c r="G93" s="139">
        <v>0</v>
      </c>
      <c r="H93" s="139">
        <v>92.9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2019</v>
      </c>
      <c r="D94" s="137">
        <f t="shared" si="8"/>
        <v>97.6</v>
      </c>
      <c r="E94" s="137">
        <v>4.5</v>
      </c>
      <c r="F94" s="137">
        <v>0</v>
      </c>
      <c r="G94" s="137">
        <v>0</v>
      </c>
      <c r="H94" s="137">
        <v>93.1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2020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2019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7" customWidth="1"/>
    <col min="2" max="2" width="22.7109375" style="217" customWidth="1"/>
    <col min="3" max="3" width="11.42578125" style="217"/>
    <col min="4" max="5" width="18.7109375" style="217" customWidth="1"/>
    <col min="6" max="6" width="16" style="217" customWidth="1"/>
    <col min="7" max="7" width="19.5703125" style="217" customWidth="1"/>
    <col min="8" max="8" width="18.28515625" style="217" customWidth="1"/>
    <col min="9" max="16384" width="11.42578125" style="217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25" t="s">
        <v>150</v>
      </c>
      <c r="D22" s="206" t="s">
        <v>23</v>
      </c>
      <c r="E22" s="207" t="s">
        <v>23</v>
      </c>
      <c r="F22" s="207" t="s">
        <v>23</v>
      </c>
      <c r="G22" s="207" t="s">
        <v>23</v>
      </c>
      <c r="H22" s="208" t="s">
        <v>23</v>
      </c>
    </row>
    <row r="23" spans="2:8" s="179" customFormat="1" x14ac:dyDescent="0.2">
      <c r="B23" s="209" t="s">
        <v>51</v>
      </c>
      <c r="C23" s="223">
        <v>2020</v>
      </c>
      <c r="D23" s="210">
        <f>E23+F23+H23</f>
        <v>662.09999999999991</v>
      </c>
      <c r="E23" s="211">
        <v>0</v>
      </c>
      <c r="F23" s="211">
        <v>150.69999999999999</v>
      </c>
      <c r="G23" s="211">
        <v>150.69999999999999</v>
      </c>
      <c r="H23" s="212">
        <v>511.4</v>
      </c>
    </row>
    <row r="24" spans="2:8" s="180" customFormat="1" x14ac:dyDescent="0.2">
      <c r="B24" s="213"/>
      <c r="C24" s="224">
        <v>2019</v>
      </c>
      <c r="D24" s="214">
        <f t="shared" ref="D24:D87" si="0">E24+F24+H24</f>
        <v>1224.4000000000001</v>
      </c>
      <c r="E24" s="214">
        <v>0</v>
      </c>
      <c r="F24" s="214">
        <v>521.5</v>
      </c>
      <c r="G24" s="214">
        <v>396.5</v>
      </c>
      <c r="H24" s="215">
        <v>702.9</v>
      </c>
    </row>
    <row r="25" spans="2:8" s="179" customFormat="1" x14ac:dyDescent="0.2">
      <c r="B25" s="209" t="s">
        <v>52</v>
      </c>
      <c r="C25" s="223">
        <v>2020</v>
      </c>
      <c r="D25" s="210">
        <f t="shared" si="0"/>
        <v>314.39999999999998</v>
      </c>
      <c r="E25" s="211">
        <v>0</v>
      </c>
      <c r="F25" s="211">
        <v>0</v>
      </c>
      <c r="G25" s="211">
        <v>0</v>
      </c>
      <c r="H25" s="212">
        <v>314.39999999999998</v>
      </c>
    </row>
    <row r="26" spans="2:8" s="180" customFormat="1" x14ac:dyDescent="0.2">
      <c r="B26" s="213"/>
      <c r="C26" s="224">
        <v>2019</v>
      </c>
      <c r="D26" s="214">
        <f t="shared" si="0"/>
        <v>630.9</v>
      </c>
      <c r="E26" s="214">
        <v>0</v>
      </c>
      <c r="F26" s="214">
        <v>125</v>
      </c>
      <c r="G26" s="214">
        <v>0</v>
      </c>
      <c r="H26" s="215">
        <v>505.9</v>
      </c>
    </row>
    <row r="27" spans="2:8" s="179" customFormat="1" x14ac:dyDescent="0.2">
      <c r="B27" s="209" t="s">
        <v>53</v>
      </c>
      <c r="C27" s="223">
        <v>2020</v>
      </c>
      <c r="D27" s="210">
        <f t="shared" si="0"/>
        <v>0</v>
      </c>
      <c r="E27" s="211">
        <v>0</v>
      </c>
      <c r="F27" s="211">
        <v>0</v>
      </c>
      <c r="G27" s="211">
        <v>0</v>
      </c>
      <c r="H27" s="212">
        <v>0</v>
      </c>
    </row>
    <row r="28" spans="2:8" s="180" customFormat="1" x14ac:dyDescent="0.2">
      <c r="B28" s="213"/>
      <c r="C28" s="224">
        <v>2019</v>
      </c>
      <c r="D28" s="214">
        <f t="shared" si="0"/>
        <v>0</v>
      </c>
      <c r="E28" s="214">
        <v>0</v>
      </c>
      <c r="F28" s="214">
        <v>0</v>
      </c>
      <c r="G28" s="214">
        <v>0</v>
      </c>
      <c r="H28" s="215">
        <v>0</v>
      </c>
    </row>
    <row r="29" spans="2:8" s="179" customFormat="1" x14ac:dyDescent="0.2">
      <c r="B29" s="209" t="s">
        <v>54</v>
      </c>
      <c r="C29" s="223">
        <v>2020</v>
      </c>
      <c r="D29" s="210">
        <f t="shared" si="0"/>
        <v>0</v>
      </c>
      <c r="E29" s="211">
        <v>0</v>
      </c>
      <c r="F29" s="211">
        <v>0</v>
      </c>
      <c r="G29" s="211">
        <v>0</v>
      </c>
      <c r="H29" s="212">
        <v>0</v>
      </c>
    </row>
    <row r="30" spans="2:8" s="180" customFormat="1" x14ac:dyDescent="0.2">
      <c r="B30" s="213"/>
      <c r="C30" s="224">
        <v>2019</v>
      </c>
      <c r="D30" s="214">
        <f t="shared" si="0"/>
        <v>0</v>
      </c>
      <c r="E30" s="214">
        <v>0</v>
      </c>
      <c r="F30" s="214">
        <v>0</v>
      </c>
      <c r="G30" s="214">
        <v>0</v>
      </c>
      <c r="H30" s="215">
        <v>0</v>
      </c>
    </row>
    <row r="31" spans="2:8" s="179" customFormat="1" x14ac:dyDescent="0.2">
      <c r="B31" s="209" t="s">
        <v>55</v>
      </c>
      <c r="C31" s="223">
        <v>2020</v>
      </c>
      <c r="D31" s="210">
        <f t="shared" si="0"/>
        <v>0</v>
      </c>
      <c r="E31" s="211">
        <v>0</v>
      </c>
      <c r="F31" s="211">
        <v>0</v>
      </c>
      <c r="G31" s="211">
        <v>0</v>
      </c>
      <c r="H31" s="212">
        <v>0</v>
      </c>
    </row>
    <row r="32" spans="2:8" s="180" customFormat="1" x14ac:dyDescent="0.2">
      <c r="B32" s="213"/>
      <c r="C32" s="224">
        <v>2019</v>
      </c>
      <c r="D32" s="214">
        <f t="shared" si="0"/>
        <v>0</v>
      </c>
      <c r="E32" s="214">
        <v>0</v>
      </c>
      <c r="F32" s="214">
        <v>0</v>
      </c>
      <c r="G32" s="214">
        <v>0</v>
      </c>
      <c r="H32" s="215">
        <v>0</v>
      </c>
    </row>
    <row r="33" spans="2:8" s="179" customFormat="1" x14ac:dyDescent="0.2">
      <c r="B33" s="209" t="s">
        <v>56</v>
      </c>
      <c r="C33" s="223">
        <v>2020</v>
      </c>
      <c r="D33" s="210">
        <f t="shared" si="0"/>
        <v>0</v>
      </c>
      <c r="E33" s="211">
        <v>0</v>
      </c>
      <c r="F33" s="211">
        <v>0</v>
      </c>
      <c r="G33" s="211">
        <v>0</v>
      </c>
      <c r="H33" s="212">
        <v>0</v>
      </c>
    </row>
    <row r="34" spans="2:8" s="180" customFormat="1" x14ac:dyDescent="0.2">
      <c r="B34" s="213"/>
      <c r="C34" s="224">
        <v>2019</v>
      </c>
      <c r="D34" s="214">
        <f t="shared" si="0"/>
        <v>0</v>
      </c>
      <c r="E34" s="214">
        <v>0</v>
      </c>
      <c r="F34" s="214">
        <v>0</v>
      </c>
      <c r="G34" s="214">
        <v>0</v>
      </c>
      <c r="H34" s="215">
        <v>0</v>
      </c>
    </row>
    <row r="35" spans="2:8" s="179" customFormat="1" x14ac:dyDescent="0.2">
      <c r="B35" s="209" t="s">
        <v>57</v>
      </c>
      <c r="C35" s="223">
        <v>2020</v>
      </c>
      <c r="D35" s="210">
        <f t="shared" si="0"/>
        <v>0</v>
      </c>
      <c r="E35" s="211">
        <v>0</v>
      </c>
      <c r="F35" s="211">
        <v>0</v>
      </c>
      <c r="G35" s="211">
        <v>0</v>
      </c>
      <c r="H35" s="212">
        <v>0</v>
      </c>
    </row>
    <row r="36" spans="2:8" s="180" customFormat="1" x14ac:dyDescent="0.2">
      <c r="B36" s="213"/>
      <c r="C36" s="224">
        <v>2019</v>
      </c>
      <c r="D36" s="214">
        <f t="shared" si="0"/>
        <v>0</v>
      </c>
      <c r="E36" s="214">
        <v>0</v>
      </c>
      <c r="F36" s="214">
        <v>0</v>
      </c>
      <c r="G36" s="214">
        <v>0</v>
      </c>
      <c r="H36" s="215">
        <v>0</v>
      </c>
    </row>
    <row r="37" spans="2:8" s="179" customFormat="1" x14ac:dyDescent="0.2">
      <c r="B37" s="209" t="s">
        <v>58</v>
      </c>
      <c r="C37" s="223">
        <v>2020</v>
      </c>
      <c r="D37" s="210">
        <f t="shared" si="0"/>
        <v>48</v>
      </c>
      <c r="E37" s="211">
        <v>0</v>
      </c>
      <c r="F37" s="211">
        <v>0</v>
      </c>
      <c r="G37" s="211">
        <v>0</v>
      </c>
      <c r="H37" s="212">
        <v>48</v>
      </c>
    </row>
    <row r="38" spans="2:8" s="180" customFormat="1" x14ac:dyDescent="0.2">
      <c r="B38" s="213"/>
      <c r="C38" s="224">
        <v>2019</v>
      </c>
      <c r="D38" s="214">
        <f t="shared" si="0"/>
        <v>48</v>
      </c>
      <c r="E38" s="214">
        <v>0</v>
      </c>
      <c r="F38" s="214">
        <v>0</v>
      </c>
      <c r="G38" s="214">
        <v>0</v>
      </c>
      <c r="H38" s="215">
        <v>48</v>
      </c>
    </row>
    <row r="39" spans="2:8" s="179" customFormat="1" x14ac:dyDescent="0.2">
      <c r="B39" s="209" t="s">
        <v>59</v>
      </c>
      <c r="C39" s="223">
        <v>2020</v>
      </c>
      <c r="D39" s="210">
        <f t="shared" si="0"/>
        <v>0</v>
      </c>
      <c r="E39" s="211">
        <v>0</v>
      </c>
      <c r="F39" s="211">
        <v>0</v>
      </c>
      <c r="G39" s="211">
        <v>0</v>
      </c>
      <c r="H39" s="212">
        <v>0</v>
      </c>
    </row>
    <row r="40" spans="2:8" s="180" customFormat="1" x14ac:dyDescent="0.2">
      <c r="B40" s="213"/>
      <c r="C40" s="224">
        <v>2019</v>
      </c>
      <c r="D40" s="214">
        <f t="shared" si="0"/>
        <v>0</v>
      </c>
      <c r="E40" s="214">
        <v>0</v>
      </c>
      <c r="F40" s="214">
        <v>0</v>
      </c>
      <c r="G40" s="214">
        <v>0</v>
      </c>
      <c r="H40" s="215">
        <v>0</v>
      </c>
    </row>
    <row r="41" spans="2:8" s="179" customFormat="1" x14ac:dyDescent="0.2">
      <c r="B41" s="209" t="s">
        <v>60</v>
      </c>
      <c r="C41" s="223">
        <v>2020</v>
      </c>
      <c r="D41" s="210">
        <f t="shared" si="0"/>
        <v>0</v>
      </c>
      <c r="E41" s="211">
        <v>0</v>
      </c>
      <c r="F41" s="211">
        <v>0</v>
      </c>
      <c r="G41" s="211">
        <v>0</v>
      </c>
      <c r="H41" s="212">
        <v>0</v>
      </c>
    </row>
    <row r="42" spans="2:8" s="180" customFormat="1" x14ac:dyDescent="0.2">
      <c r="B42" s="213"/>
      <c r="C42" s="224">
        <v>2019</v>
      </c>
      <c r="D42" s="214">
        <f t="shared" si="0"/>
        <v>0</v>
      </c>
      <c r="E42" s="214">
        <v>0</v>
      </c>
      <c r="F42" s="214">
        <v>0</v>
      </c>
      <c r="G42" s="214">
        <v>0</v>
      </c>
      <c r="H42" s="215">
        <v>0</v>
      </c>
    </row>
    <row r="43" spans="2:8" s="179" customFormat="1" x14ac:dyDescent="0.2">
      <c r="B43" s="209" t="s">
        <v>61</v>
      </c>
      <c r="C43" s="223">
        <v>2020</v>
      </c>
      <c r="D43" s="210">
        <f t="shared" si="0"/>
        <v>0</v>
      </c>
      <c r="E43" s="211">
        <v>0</v>
      </c>
      <c r="F43" s="211">
        <v>0</v>
      </c>
      <c r="G43" s="211">
        <v>0</v>
      </c>
      <c r="H43" s="212">
        <v>0</v>
      </c>
    </row>
    <row r="44" spans="2:8" s="180" customFormat="1" x14ac:dyDescent="0.2">
      <c r="B44" s="213"/>
      <c r="C44" s="224">
        <v>2019</v>
      </c>
      <c r="D44" s="214">
        <f t="shared" si="0"/>
        <v>0</v>
      </c>
      <c r="E44" s="214">
        <v>0</v>
      </c>
      <c r="F44" s="214">
        <v>0</v>
      </c>
      <c r="G44" s="214">
        <v>0</v>
      </c>
      <c r="H44" s="215">
        <v>0</v>
      </c>
    </row>
    <row r="45" spans="2:8" s="179" customFormat="1" x14ac:dyDescent="0.2">
      <c r="B45" s="209" t="s">
        <v>62</v>
      </c>
      <c r="C45" s="223">
        <v>2020</v>
      </c>
      <c r="D45" s="210">
        <f t="shared" si="0"/>
        <v>15</v>
      </c>
      <c r="E45" s="211">
        <v>0</v>
      </c>
      <c r="F45" s="211">
        <v>15</v>
      </c>
      <c r="G45" s="211">
        <v>15</v>
      </c>
      <c r="H45" s="212">
        <v>0</v>
      </c>
    </row>
    <row r="46" spans="2:8" s="180" customFormat="1" x14ac:dyDescent="0.2">
      <c r="B46" s="213"/>
      <c r="C46" s="224">
        <v>2019</v>
      </c>
      <c r="D46" s="214">
        <f t="shared" si="0"/>
        <v>78.5</v>
      </c>
      <c r="E46" s="214">
        <v>0</v>
      </c>
      <c r="F46" s="214">
        <v>78.5</v>
      </c>
      <c r="G46" s="214">
        <v>78.5</v>
      </c>
      <c r="H46" s="215">
        <v>0</v>
      </c>
    </row>
    <row r="47" spans="2:8" s="179" customFormat="1" x14ac:dyDescent="0.2">
      <c r="B47" s="209" t="s">
        <v>63</v>
      </c>
      <c r="C47" s="223">
        <v>2020</v>
      </c>
      <c r="D47" s="210">
        <f t="shared" si="0"/>
        <v>0</v>
      </c>
      <c r="E47" s="211">
        <v>0</v>
      </c>
      <c r="F47" s="211">
        <v>0</v>
      </c>
      <c r="G47" s="211">
        <v>0</v>
      </c>
      <c r="H47" s="212">
        <v>0</v>
      </c>
    </row>
    <row r="48" spans="2:8" s="180" customFormat="1" x14ac:dyDescent="0.2">
      <c r="B48" s="213"/>
      <c r="C48" s="224">
        <v>2019</v>
      </c>
      <c r="D48" s="214">
        <f t="shared" si="0"/>
        <v>0</v>
      </c>
      <c r="E48" s="214">
        <v>0</v>
      </c>
      <c r="F48" s="214">
        <v>0</v>
      </c>
      <c r="G48" s="214">
        <v>0</v>
      </c>
      <c r="H48" s="215">
        <v>0</v>
      </c>
    </row>
    <row r="49" spans="2:8" s="179" customFormat="1" x14ac:dyDescent="0.2">
      <c r="B49" s="209" t="s">
        <v>64</v>
      </c>
      <c r="C49" s="223">
        <v>2020</v>
      </c>
      <c r="D49" s="210">
        <f t="shared" si="0"/>
        <v>0</v>
      </c>
      <c r="E49" s="211">
        <v>0</v>
      </c>
      <c r="F49" s="211">
        <v>0</v>
      </c>
      <c r="G49" s="211">
        <v>0</v>
      </c>
      <c r="H49" s="212">
        <v>0</v>
      </c>
    </row>
    <row r="50" spans="2:8" s="180" customFormat="1" x14ac:dyDescent="0.2">
      <c r="B50" s="213"/>
      <c r="C50" s="224">
        <v>2019</v>
      </c>
      <c r="D50" s="214">
        <f t="shared" si="0"/>
        <v>0</v>
      </c>
      <c r="E50" s="214">
        <v>0</v>
      </c>
      <c r="F50" s="214">
        <v>0</v>
      </c>
      <c r="G50" s="214">
        <v>0</v>
      </c>
      <c r="H50" s="215">
        <v>0</v>
      </c>
    </row>
    <row r="51" spans="2:8" s="179" customFormat="1" x14ac:dyDescent="0.2">
      <c r="B51" s="209" t="s">
        <v>65</v>
      </c>
      <c r="C51" s="223">
        <v>2020</v>
      </c>
      <c r="D51" s="210">
        <f t="shared" si="0"/>
        <v>0</v>
      </c>
      <c r="E51" s="211">
        <v>0</v>
      </c>
      <c r="F51" s="211">
        <v>0</v>
      </c>
      <c r="G51" s="211">
        <v>0</v>
      </c>
      <c r="H51" s="212">
        <v>0</v>
      </c>
    </row>
    <row r="52" spans="2:8" s="180" customFormat="1" x14ac:dyDescent="0.2">
      <c r="B52" s="213"/>
      <c r="C52" s="224">
        <v>2019</v>
      </c>
      <c r="D52" s="214">
        <f t="shared" si="0"/>
        <v>40</v>
      </c>
      <c r="E52" s="214">
        <v>0</v>
      </c>
      <c r="F52" s="214">
        <v>40</v>
      </c>
      <c r="G52" s="214">
        <v>40</v>
      </c>
      <c r="H52" s="215">
        <v>0</v>
      </c>
    </row>
    <row r="53" spans="2:8" s="179" customFormat="1" x14ac:dyDescent="0.2">
      <c r="B53" s="209" t="s">
        <v>66</v>
      </c>
      <c r="C53" s="223">
        <v>2020</v>
      </c>
      <c r="D53" s="210">
        <f t="shared" si="0"/>
        <v>0</v>
      </c>
      <c r="E53" s="211">
        <v>0</v>
      </c>
      <c r="F53" s="211">
        <v>0</v>
      </c>
      <c r="G53" s="211">
        <v>0</v>
      </c>
      <c r="H53" s="212">
        <v>0</v>
      </c>
    </row>
    <row r="54" spans="2:8" s="180" customFormat="1" x14ac:dyDescent="0.2">
      <c r="B54" s="213"/>
      <c r="C54" s="224">
        <v>2019</v>
      </c>
      <c r="D54" s="214">
        <f t="shared" si="0"/>
        <v>0</v>
      </c>
      <c r="E54" s="214">
        <v>0</v>
      </c>
      <c r="F54" s="214">
        <v>0</v>
      </c>
      <c r="G54" s="214">
        <v>0</v>
      </c>
      <c r="H54" s="215">
        <v>0</v>
      </c>
    </row>
    <row r="55" spans="2:8" s="179" customFormat="1" x14ac:dyDescent="0.2">
      <c r="B55" s="209" t="s">
        <v>67</v>
      </c>
      <c r="C55" s="223">
        <v>2020</v>
      </c>
      <c r="D55" s="210">
        <f t="shared" si="0"/>
        <v>50</v>
      </c>
      <c r="E55" s="211">
        <v>0</v>
      </c>
      <c r="F55" s="211">
        <v>50</v>
      </c>
      <c r="G55" s="211">
        <v>50</v>
      </c>
      <c r="H55" s="212">
        <v>0</v>
      </c>
    </row>
    <row r="56" spans="2:8" s="180" customFormat="1" x14ac:dyDescent="0.2">
      <c r="B56" s="213"/>
      <c r="C56" s="224">
        <v>2019</v>
      </c>
      <c r="D56" s="214">
        <f t="shared" si="0"/>
        <v>50</v>
      </c>
      <c r="E56" s="214">
        <v>0</v>
      </c>
      <c r="F56" s="214">
        <v>50</v>
      </c>
      <c r="G56" s="214">
        <v>50</v>
      </c>
      <c r="H56" s="215">
        <v>0</v>
      </c>
    </row>
    <row r="57" spans="2:8" s="179" customFormat="1" x14ac:dyDescent="0.2">
      <c r="B57" s="209" t="s">
        <v>68</v>
      </c>
      <c r="C57" s="223">
        <v>2020</v>
      </c>
      <c r="D57" s="210">
        <f t="shared" si="0"/>
        <v>0</v>
      </c>
      <c r="E57" s="211">
        <v>0</v>
      </c>
      <c r="F57" s="211">
        <v>0</v>
      </c>
      <c r="G57" s="211">
        <v>0</v>
      </c>
      <c r="H57" s="212">
        <v>0</v>
      </c>
    </row>
    <row r="58" spans="2:8" s="180" customFormat="1" x14ac:dyDescent="0.2">
      <c r="B58" s="213"/>
      <c r="C58" s="224">
        <v>2019</v>
      </c>
      <c r="D58" s="214">
        <f t="shared" si="0"/>
        <v>0</v>
      </c>
      <c r="E58" s="214">
        <v>0</v>
      </c>
      <c r="F58" s="214">
        <v>0</v>
      </c>
      <c r="G58" s="214">
        <v>0</v>
      </c>
      <c r="H58" s="215">
        <v>0</v>
      </c>
    </row>
    <row r="59" spans="2:8" s="179" customFormat="1" x14ac:dyDescent="0.2">
      <c r="B59" s="209" t="s">
        <v>69</v>
      </c>
      <c r="C59" s="223">
        <v>2020</v>
      </c>
      <c r="D59" s="210">
        <f t="shared" si="0"/>
        <v>0</v>
      </c>
      <c r="E59" s="211">
        <v>0</v>
      </c>
      <c r="F59" s="211">
        <v>0</v>
      </c>
      <c r="G59" s="211">
        <v>0</v>
      </c>
      <c r="H59" s="212">
        <v>0</v>
      </c>
    </row>
    <row r="60" spans="2:8" s="180" customFormat="1" x14ac:dyDescent="0.2">
      <c r="B60" s="213"/>
      <c r="C60" s="224">
        <v>2019</v>
      </c>
      <c r="D60" s="214">
        <f t="shared" si="0"/>
        <v>0</v>
      </c>
      <c r="E60" s="214">
        <v>0</v>
      </c>
      <c r="F60" s="214">
        <v>0</v>
      </c>
      <c r="G60" s="214">
        <v>0</v>
      </c>
      <c r="H60" s="215">
        <v>0</v>
      </c>
    </row>
    <row r="61" spans="2:8" s="179" customFormat="1" x14ac:dyDescent="0.2">
      <c r="B61" s="209" t="s">
        <v>70</v>
      </c>
      <c r="C61" s="223">
        <v>2020</v>
      </c>
      <c r="D61" s="210">
        <f t="shared" si="0"/>
        <v>0</v>
      </c>
      <c r="E61" s="211">
        <v>0</v>
      </c>
      <c r="F61" s="211">
        <v>0</v>
      </c>
      <c r="G61" s="211">
        <v>0</v>
      </c>
      <c r="H61" s="212">
        <v>0</v>
      </c>
    </row>
    <row r="62" spans="2:8" s="180" customFormat="1" x14ac:dyDescent="0.2">
      <c r="B62" s="213"/>
      <c r="C62" s="224">
        <v>2019</v>
      </c>
      <c r="D62" s="214">
        <f t="shared" si="0"/>
        <v>0</v>
      </c>
      <c r="E62" s="214">
        <v>0</v>
      </c>
      <c r="F62" s="214">
        <v>0</v>
      </c>
      <c r="G62" s="214">
        <v>0</v>
      </c>
      <c r="H62" s="215">
        <v>0</v>
      </c>
    </row>
    <row r="63" spans="2:8" s="179" customFormat="1" x14ac:dyDescent="0.2">
      <c r="B63" s="209" t="s">
        <v>71</v>
      </c>
      <c r="C63" s="223">
        <v>2020</v>
      </c>
      <c r="D63" s="210">
        <f t="shared" si="0"/>
        <v>0</v>
      </c>
      <c r="E63" s="211">
        <v>0</v>
      </c>
      <c r="F63" s="211">
        <v>0</v>
      </c>
      <c r="G63" s="211">
        <v>0</v>
      </c>
      <c r="H63" s="212">
        <v>0</v>
      </c>
    </row>
    <row r="64" spans="2:8" s="180" customFormat="1" x14ac:dyDescent="0.2">
      <c r="B64" s="213"/>
      <c r="C64" s="224">
        <v>2019</v>
      </c>
      <c r="D64" s="214">
        <f t="shared" si="0"/>
        <v>0</v>
      </c>
      <c r="E64" s="214">
        <v>0</v>
      </c>
      <c r="F64" s="214">
        <v>0</v>
      </c>
      <c r="G64" s="214">
        <v>0</v>
      </c>
      <c r="H64" s="215">
        <v>0</v>
      </c>
    </row>
    <row r="65" spans="2:8" s="179" customFormat="1" x14ac:dyDescent="0.2">
      <c r="B65" s="209" t="s">
        <v>72</v>
      </c>
      <c r="C65" s="223">
        <v>2020</v>
      </c>
      <c r="D65" s="210">
        <f t="shared" si="0"/>
        <v>0</v>
      </c>
      <c r="E65" s="211">
        <v>0</v>
      </c>
      <c r="F65" s="211">
        <v>0</v>
      </c>
      <c r="G65" s="211">
        <v>0</v>
      </c>
      <c r="H65" s="212">
        <v>0</v>
      </c>
    </row>
    <row r="66" spans="2:8" s="180" customFormat="1" x14ac:dyDescent="0.2">
      <c r="B66" s="213"/>
      <c r="C66" s="224">
        <v>2019</v>
      </c>
      <c r="D66" s="214">
        <f t="shared" si="0"/>
        <v>0</v>
      </c>
      <c r="E66" s="214">
        <v>0</v>
      </c>
      <c r="F66" s="214">
        <v>0</v>
      </c>
      <c r="G66" s="214">
        <v>0</v>
      </c>
      <c r="H66" s="215">
        <v>0</v>
      </c>
    </row>
    <row r="67" spans="2:8" s="179" customFormat="1" x14ac:dyDescent="0.2">
      <c r="B67" s="209" t="s">
        <v>73</v>
      </c>
      <c r="C67" s="223">
        <v>2020</v>
      </c>
      <c r="D67" s="210">
        <f t="shared" si="0"/>
        <v>0</v>
      </c>
      <c r="E67" s="211">
        <v>0</v>
      </c>
      <c r="F67" s="211">
        <v>0</v>
      </c>
      <c r="G67" s="211">
        <v>0</v>
      </c>
      <c r="H67" s="212">
        <v>0</v>
      </c>
    </row>
    <row r="68" spans="2:8" s="180" customFormat="1" x14ac:dyDescent="0.2">
      <c r="B68" s="213"/>
      <c r="C68" s="224">
        <v>2019</v>
      </c>
      <c r="D68" s="214">
        <f t="shared" si="0"/>
        <v>0</v>
      </c>
      <c r="E68" s="214">
        <v>0</v>
      </c>
      <c r="F68" s="214">
        <v>0</v>
      </c>
      <c r="G68" s="214">
        <v>0</v>
      </c>
      <c r="H68" s="215">
        <v>0</v>
      </c>
    </row>
    <row r="69" spans="2:8" s="179" customFormat="1" x14ac:dyDescent="0.2">
      <c r="B69" s="209" t="s">
        <v>74</v>
      </c>
      <c r="C69" s="223">
        <v>2020</v>
      </c>
      <c r="D69" s="210">
        <f t="shared" si="0"/>
        <v>0</v>
      </c>
      <c r="E69" s="211">
        <v>0</v>
      </c>
      <c r="F69" s="211">
        <v>0</v>
      </c>
      <c r="G69" s="211">
        <v>0</v>
      </c>
      <c r="H69" s="212">
        <v>0</v>
      </c>
    </row>
    <row r="70" spans="2:8" s="180" customFormat="1" x14ac:dyDescent="0.2">
      <c r="B70" s="213"/>
      <c r="C70" s="224">
        <v>2019</v>
      </c>
      <c r="D70" s="214">
        <f t="shared" si="0"/>
        <v>0</v>
      </c>
      <c r="E70" s="214">
        <v>0</v>
      </c>
      <c r="F70" s="214">
        <v>0</v>
      </c>
      <c r="G70" s="214">
        <v>0</v>
      </c>
      <c r="H70" s="215">
        <v>0</v>
      </c>
    </row>
    <row r="71" spans="2:8" s="179" customFormat="1" x14ac:dyDescent="0.2">
      <c r="B71" s="209" t="s">
        <v>75</v>
      </c>
      <c r="C71" s="223">
        <v>2020</v>
      </c>
      <c r="D71" s="210">
        <f t="shared" si="0"/>
        <v>0</v>
      </c>
      <c r="E71" s="211">
        <v>0</v>
      </c>
      <c r="F71" s="211">
        <v>0</v>
      </c>
      <c r="G71" s="211">
        <v>0</v>
      </c>
      <c r="H71" s="212">
        <v>0</v>
      </c>
    </row>
    <row r="72" spans="2:8" s="180" customFormat="1" x14ac:dyDescent="0.2">
      <c r="B72" s="213"/>
      <c r="C72" s="224">
        <v>2019</v>
      </c>
      <c r="D72" s="214">
        <f t="shared" si="0"/>
        <v>0</v>
      </c>
      <c r="E72" s="214">
        <v>0</v>
      </c>
      <c r="F72" s="214">
        <v>0</v>
      </c>
      <c r="G72" s="214">
        <v>0</v>
      </c>
      <c r="H72" s="215">
        <v>0</v>
      </c>
    </row>
    <row r="73" spans="2:8" s="179" customFormat="1" x14ac:dyDescent="0.2">
      <c r="B73" s="209" t="s">
        <v>76</v>
      </c>
      <c r="C73" s="223">
        <v>2020</v>
      </c>
      <c r="D73" s="210">
        <f t="shared" si="0"/>
        <v>0</v>
      </c>
      <c r="E73" s="211">
        <v>0</v>
      </c>
      <c r="F73" s="211">
        <v>0</v>
      </c>
      <c r="G73" s="211">
        <v>0</v>
      </c>
      <c r="H73" s="212">
        <v>0</v>
      </c>
    </row>
    <row r="74" spans="2:8" s="180" customFormat="1" x14ac:dyDescent="0.2">
      <c r="B74" s="213"/>
      <c r="C74" s="224">
        <v>2019</v>
      </c>
      <c r="D74" s="214">
        <f t="shared" si="0"/>
        <v>0</v>
      </c>
      <c r="E74" s="214">
        <v>0</v>
      </c>
      <c r="F74" s="214">
        <v>0</v>
      </c>
      <c r="G74" s="214">
        <v>0</v>
      </c>
      <c r="H74" s="215">
        <v>0</v>
      </c>
    </row>
    <row r="75" spans="2:8" s="179" customFormat="1" x14ac:dyDescent="0.2">
      <c r="B75" s="209" t="s">
        <v>77</v>
      </c>
      <c r="C75" s="223">
        <v>2020</v>
      </c>
      <c r="D75" s="210">
        <f t="shared" si="0"/>
        <v>0</v>
      </c>
      <c r="E75" s="211">
        <v>0</v>
      </c>
      <c r="F75" s="211">
        <v>0</v>
      </c>
      <c r="G75" s="211">
        <v>0</v>
      </c>
      <c r="H75" s="212">
        <v>0</v>
      </c>
    </row>
    <row r="76" spans="2:8" s="180" customFormat="1" x14ac:dyDescent="0.2">
      <c r="B76" s="213"/>
      <c r="C76" s="224">
        <v>2019</v>
      </c>
      <c r="D76" s="214">
        <f t="shared" si="0"/>
        <v>0</v>
      </c>
      <c r="E76" s="214">
        <v>0</v>
      </c>
      <c r="F76" s="214">
        <v>0</v>
      </c>
      <c r="G76" s="214">
        <v>0</v>
      </c>
      <c r="H76" s="215">
        <v>0</v>
      </c>
    </row>
    <row r="77" spans="2:8" s="179" customFormat="1" x14ac:dyDescent="0.2">
      <c r="B77" s="209" t="s">
        <v>78</v>
      </c>
      <c r="C77" s="223">
        <v>2020</v>
      </c>
      <c r="D77" s="210">
        <f t="shared" si="0"/>
        <v>0</v>
      </c>
      <c r="E77" s="211">
        <v>0</v>
      </c>
      <c r="F77" s="211">
        <v>0</v>
      </c>
      <c r="G77" s="211">
        <v>0</v>
      </c>
      <c r="H77" s="212">
        <v>0</v>
      </c>
    </row>
    <row r="78" spans="2:8" s="180" customFormat="1" x14ac:dyDescent="0.2">
      <c r="B78" s="213"/>
      <c r="C78" s="224">
        <v>2019</v>
      </c>
      <c r="D78" s="214">
        <f t="shared" si="0"/>
        <v>0</v>
      </c>
      <c r="E78" s="214">
        <v>0</v>
      </c>
      <c r="F78" s="214">
        <v>0</v>
      </c>
      <c r="G78" s="214">
        <v>0</v>
      </c>
      <c r="H78" s="215">
        <v>0</v>
      </c>
    </row>
    <row r="79" spans="2:8" s="179" customFormat="1" x14ac:dyDescent="0.2">
      <c r="B79" s="209" t="s">
        <v>79</v>
      </c>
      <c r="C79" s="223">
        <v>2020</v>
      </c>
      <c r="D79" s="210">
        <f t="shared" si="0"/>
        <v>0</v>
      </c>
      <c r="E79" s="211">
        <v>0</v>
      </c>
      <c r="F79" s="211">
        <v>0</v>
      </c>
      <c r="G79" s="211">
        <v>0</v>
      </c>
      <c r="H79" s="212">
        <v>0</v>
      </c>
    </row>
    <row r="80" spans="2:8" s="180" customFormat="1" x14ac:dyDescent="0.2">
      <c r="B80" s="213"/>
      <c r="C80" s="224">
        <v>2019</v>
      </c>
      <c r="D80" s="214">
        <f t="shared" si="0"/>
        <v>0</v>
      </c>
      <c r="E80" s="214">
        <v>0</v>
      </c>
      <c r="F80" s="214">
        <v>0</v>
      </c>
      <c r="G80" s="214">
        <v>0</v>
      </c>
      <c r="H80" s="215">
        <v>0</v>
      </c>
    </row>
    <row r="81" spans="2:8" s="179" customFormat="1" x14ac:dyDescent="0.2">
      <c r="B81" s="209" t="s">
        <v>80</v>
      </c>
      <c r="C81" s="223">
        <v>2020</v>
      </c>
      <c r="D81" s="210">
        <f t="shared" si="0"/>
        <v>0</v>
      </c>
      <c r="E81" s="211">
        <v>0</v>
      </c>
      <c r="F81" s="211">
        <v>0</v>
      </c>
      <c r="G81" s="211">
        <v>0</v>
      </c>
      <c r="H81" s="212">
        <v>0</v>
      </c>
    </row>
    <row r="82" spans="2:8" s="180" customFormat="1" x14ac:dyDescent="0.2">
      <c r="B82" s="213"/>
      <c r="C82" s="224">
        <v>2019</v>
      </c>
      <c r="D82" s="214">
        <f t="shared" si="0"/>
        <v>0</v>
      </c>
      <c r="E82" s="214">
        <v>0</v>
      </c>
      <c r="F82" s="214">
        <v>0</v>
      </c>
      <c r="G82" s="214">
        <v>0</v>
      </c>
      <c r="H82" s="215">
        <v>0</v>
      </c>
    </row>
    <row r="83" spans="2:8" s="179" customFormat="1" x14ac:dyDescent="0.2">
      <c r="B83" s="209" t="s">
        <v>81</v>
      </c>
      <c r="C83" s="223">
        <v>2020</v>
      </c>
      <c r="D83" s="210">
        <f t="shared" si="0"/>
        <v>0</v>
      </c>
      <c r="E83" s="211">
        <v>0</v>
      </c>
      <c r="F83" s="211">
        <v>0</v>
      </c>
      <c r="G83" s="211">
        <v>0</v>
      </c>
      <c r="H83" s="212">
        <v>0</v>
      </c>
    </row>
    <row r="84" spans="2:8" s="180" customFormat="1" x14ac:dyDescent="0.2">
      <c r="B84" s="213"/>
      <c r="C84" s="224">
        <v>2019</v>
      </c>
      <c r="D84" s="214">
        <f t="shared" si="0"/>
        <v>0</v>
      </c>
      <c r="E84" s="214">
        <v>0</v>
      </c>
      <c r="F84" s="214">
        <v>0</v>
      </c>
      <c r="G84" s="214">
        <v>0</v>
      </c>
      <c r="H84" s="215">
        <v>0</v>
      </c>
    </row>
    <row r="85" spans="2:8" s="179" customFormat="1" x14ac:dyDescent="0.2">
      <c r="B85" s="209" t="s">
        <v>82</v>
      </c>
      <c r="C85" s="223">
        <v>2020</v>
      </c>
      <c r="D85" s="210">
        <f t="shared" si="0"/>
        <v>0</v>
      </c>
      <c r="E85" s="211">
        <v>0</v>
      </c>
      <c r="F85" s="211">
        <v>0</v>
      </c>
      <c r="G85" s="211">
        <v>0</v>
      </c>
      <c r="H85" s="212">
        <v>0</v>
      </c>
    </row>
    <row r="86" spans="2:8" s="180" customFormat="1" x14ac:dyDescent="0.2">
      <c r="B86" s="213"/>
      <c r="C86" s="224">
        <v>2019</v>
      </c>
      <c r="D86" s="214">
        <f t="shared" si="0"/>
        <v>0</v>
      </c>
      <c r="E86" s="214">
        <v>0</v>
      </c>
      <c r="F86" s="214">
        <v>0</v>
      </c>
      <c r="G86" s="214">
        <v>0</v>
      </c>
      <c r="H86" s="215">
        <v>0</v>
      </c>
    </row>
    <row r="87" spans="2:8" s="179" customFormat="1" x14ac:dyDescent="0.2">
      <c r="B87" s="209" t="s">
        <v>83</v>
      </c>
      <c r="C87" s="223">
        <v>2020</v>
      </c>
      <c r="D87" s="210">
        <f t="shared" si="0"/>
        <v>149</v>
      </c>
      <c r="E87" s="211">
        <v>0</v>
      </c>
      <c r="F87" s="211">
        <v>0</v>
      </c>
      <c r="G87" s="211">
        <v>0</v>
      </c>
      <c r="H87" s="212">
        <v>149</v>
      </c>
    </row>
    <row r="88" spans="2:8" s="180" customFormat="1" x14ac:dyDescent="0.2">
      <c r="B88" s="213"/>
      <c r="C88" s="224">
        <v>2019</v>
      </c>
      <c r="D88" s="214">
        <f t="shared" ref="D88:D98" si="1">E88+F88+H88</f>
        <v>149</v>
      </c>
      <c r="E88" s="214">
        <v>0</v>
      </c>
      <c r="F88" s="214">
        <v>0</v>
      </c>
      <c r="G88" s="214">
        <v>0</v>
      </c>
      <c r="H88" s="215">
        <v>149</v>
      </c>
    </row>
    <row r="89" spans="2:8" s="179" customFormat="1" x14ac:dyDescent="0.2">
      <c r="B89" s="209" t="s">
        <v>84</v>
      </c>
      <c r="C89" s="223">
        <v>2020</v>
      </c>
      <c r="D89" s="210">
        <f t="shared" si="1"/>
        <v>0</v>
      </c>
      <c r="E89" s="211">
        <v>0</v>
      </c>
      <c r="F89" s="211">
        <v>0</v>
      </c>
      <c r="G89" s="211">
        <v>0</v>
      </c>
      <c r="H89" s="212">
        <v>0</v>
      </c>
    </row>
    <row r="90" spans="2:8" s="180" customFormat="1" x14ac:dyDescent="0.2">
      <c r="B90" s="213"/>
      <c r="C90" s="224">
        <v>2019</v>
      </c>
      <c r="D90" s="214">
        <f t="shared" si="1"/>
        <v>0</v>
      </c>
      <c r="E90" s="214">
        <v>0</v>
      </c>
      <c r="F90" s="214">
        <v>0</v>
      </c>
      <c r="G90" s="214">
        <v>0</v>
      </c>
      <c r="H90" s="215">
        <v>0</v>
      </c>
    </row>
    <row r="91" spans="2:8" s="179" customFormat="1" x14ac:dyDescent="0.2">
      <c r="B91" s="209" t="s">
        <v>85</v>
      </c>
      <c r="C91" s="223">
        <v>2020</v>
      </c>
      <c r="D91" s="210">
        <f t="shared" si="1"/>
        <v>0</v>
      </c>
      <c r="E91" s="211">
        <v>0</v>
      </c>
      <c r="F91" s="211">
        <v>0</v>
      </c>
      <c r="G91" s="211">
        <v>0</v>
      </c>
      <c r="H91" s="212">
        <v>0</v>
      </c>
    </row>
    <row r="92" spans="2:8" s="180" customFormat="1" x14ac:dyDescent="0.2">
      <c r="B92" s="213"/>
      <c r="C92" s="224">
        <v>2019</v>
      </c>
      <c r="D92" s="214">
        <f t="shared" si="1"/>
        <v>0</v>
      </c>
      <c r="E92" s="214">
        <v>0</v>
      </c>
      <c r="F92" s="214">
        <v>0</v>
      </c>
      <c r="G92" s="214">
        <v>0</v>
      </c>
      <c r="H92" s="215">
        <v>0</v>
      </c>
    </row>
    <row r="93" spans="2:8" s="179" customFormat="1" x14ac:dyDescent="0.2">
      <c r="B93" s="209" t="s">
        <v>86</v>
      </c>
      <c r="C93" s="223">
        <v>2020</v>
      </c>
      <c r="D93" s="210">
        <f t="shared" si="1"/>
        <v>0</v>
      </c>
      <c r="E93" s="211">
        <v>0</v>
      </c>
      <c r="F93" s="211">
        <v>0</v>
      </c>
      <c r="G93" s="211">
        <v>0</v>
      </c>
      <c r="H93" s="212">
        <v>0</v>
      </c>
    </row>
    <row r="94" spans="2:8" s="180" customFormat="1" x14ac:dyDescent="0.2">
      <c r="B94" s="213"/>
      <c r="C94" s="224">
        <v>2019</v>
      </c>
      <c r="D94" s="214">
        <f t="shared" si="1"/>
        <v>0</v>
      </c>
      <c r="E94" s="214">
        <v>0</v>
      </c>
      <c r="F94" s="214">
        <v>0</v>
      </c>
      <c r="G94" s="214">
        <v>0</v>
      </c>
      <c r="H94" s="215">
        <v>0</v>
      </c>
    </row>
    <row r="95" spans="2:8" s="179" customFormat="1" x14ac:dyDescent="0.2">
      <c r="B95" s="209" t="s">
        <v>87</v>
      </c>
      <c r="C95" s="223">
        <v>2020</v>
      </c>
      <c r="D95" s="210">
        <f t="shared" si="1"/>
        <v>40.700000000000003</v>
      </c>
      <c r="E95" s="211">
        <v>0</v>
      </c>
      <c r="F95" s="211">
        <v>40.700000000000003</v>
      </c>
      <c r="G95" s="211">
        <v>40.700000000000003</v>
      </c>
      <c r="H95" s="212">
        <v>0</v>
      </c>
    </row>
    <row r="96" spans="2:8" s="180" customFormat="1" x14ac:dyDescent="0.2">
      <c r="B96" s="213"/>
      <c r="C96" s="224">
        <v>2019</v>
      </c>
      <c r="D96" s="214">
        <f t="shared" si="1"/>
        <v>228</v>
      </c>
      <c r="E96" s="214">
        <v>0</v>
      </c>
      <c r="F96" s="214">
        <v>228</v>
      </c>
      <c r="G96" s="214">
        <v>228</v>
      </c>
      <c r="H96" s="215">
        <v>0</v>
      </c>
    </row>
    <row r="97" spans="2:8" s="179" customFormat="1" x14ac:dyDescent="0.2">
      <c r="B97" s="209" t="s">
        <v>88</v>
      </c>
      <c r="C97" s="223">
        <v>2020</v>
      </c>
      <c r="D97" s="210">
        <f t="shared" si="1"/>
        <v>45</v>
      </c>
      <c r="E97" s="211">
        <v>0</v>
      </c>
      <c r="F97" s="211">
        <v>45</v>
      </c>
      <c r="G97" s="211">
        <v>45</v>
      </c>
      <c r="H97" s="212">
        <v>0</v>
      </c>
    </row>
    <row r="98" spans="2:8" s="180" customFormat="1" x14ac:dyDescent="0.2">
      <c r="B98" s="213"/>
      <c r="C98" s="224">
        <v>2019</v>
      </c>
      <c r="D98" s="214">
        <f t="shared" si="1"/>
        <v>0</v>
      </c>
      <c r="E98" s="214">
        <v>0</v>
      </c>
      <c r="F98" s="214">
        <v>0</v>
      </c>
      <c r="G98" s="214">
        <v>0</v>
      </c>
      <c r="H98" s="215">
        <v>0</v>
      </c>
    </row>
    <row r="99" spans="2:8" s="179" customFormat="1" ht="20.100000000000001" customHeight="1" x14ac:dyDescent="0.2">
      <c r="B99" s="216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7" customWidth="1"/>
    <col min="2" max="2" width="24.7109375" style="217" customWidth="1"/>
    <col min="3" max="3" width="13.140625" style="217" customWidth="1"/>
    <col min="4" max="7" width="22.5703125" style="217" customWidth="1"/>
    <col min="8" max="16384" width="11.42578125" style="217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133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134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135</v>
      </c>
      <c r="F19" s="254" t="s">
        <v>136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8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25" t="s">
        <v>150</v>
      </c>
      <c r="D22" s="206" t="s">
        <v>23</v>
      </c>
      <c r="E22" s="207" t="s">
        <v>23</v>
      </c>
      <c r="F22" s="207" t="s">
        <v>23</v>
      </c>
      <c r="G22" s="208" t="s">
        <v>23</v>
      </c>
    </row>
    <row r="23" spans="2:7" s="179" customFormat="1" x14ac:dyDescent="0.2">
      <c r="B23" s="209" t="s">
        <v>51</v>
      </c>
      <c r="C23" s="223">
        <v>2020</v>
      </c>
      <c r="D23" s="210">
        <f>E23+G23</f>
        <v>0</v>
      </c>
      <c r="E23" s="211">
        <v>0</v>
      </c>
      <c r="F23" s="211">
        <v>0</v>
      </c>
      <c r="G23" s="212">
        <v>0</v>
      </c>
    </row>
    <row r="24" spans="2:7" s="180" customFormat="1" x14ac:dyDescent="0.2">
      <c r="B24" s="213"/>
      <c r="C24" s="224">
        <v>2019</v>
      </c>
      <c r="D24" s="214">
        <f t="shared" ref="D24:D87" si="0">E24+G24</f>
        <v>0</v>
      </c>
      <c r="E24" s="214">
        <v>0</v>
      </c>
      <c r="F24" s="214">
        <v>0</v>
      </c>
      <c r="G24" s="215">
        <v>0</v>
      </c>
    </row>
    <row r="25" spans="2:7" s="179" customFormat="1" x14ac:dyDescent="0.2">
      <c r="B25" s="209" t="s">
        <v>52</v>
      </c>
      <c r="C25" s="223">
        <v>2020</v>
      </c>
      <c r="D25" s="210">
        <f t="shared" si="0"/>
        <v>0</v>
      </c>
      <c r="E25" s="211">
        <v>0</v>
      </c>
      <c r="F25" s="211">
        <v>0</v>
      </c>
      <c r="G25" s="212">
        <v>0</v>
      </c>
    </row>
    <row r="26" spans="2:7" s="180" customFormat="1" x14ac:dyDescent="0.2">
      <c r="B26" s="213"/>
      <c r="C26" s="224">
        <v>2019</v>
      </c>
      <c r="D26" s="214">
        <f t="shared" si="0"/>
        <v>0</v>
      </c>
      <c r="E26" s="214">
        <v>0</v>
      </c>
      <c r="F26" s="214">
        <v>0</v>
      </c>
      <c r="G26" s="215">
        <v>0</v>
      </c>
    </row>
    <row r="27" spans="2:7" s="179" customFormat="1" x14ac:dyDescent="0.2">
      <c r="B27" s="209" t="s">
        <v>53</v>
      </c>
      <c r="C27" s="223">
        <v>2020</v>
      </c>
      <c r="D27" s="210">
        <f t="shared" si="0"/>
        <v>0</v>
      </c>
      <c r="E27" s="211">
        <v>0</v>
      </c>
      <c r="F27" s="211">
        <v>0</v>
      </c>
      <c r="G27" s="212">
        <v>0</v>
      </c>
    </row>
    <row r="28" spans="2:7" s="180" customFormat="1" x14ac:dyDescent="0.2">
      <c r="B28" s="213"/>
      <c r="C28" s="224">
        <v>2019</v>
      </c>
      <c r="D28" s="214">
        <f t="shared" si="0"/>
        <v>0</v>
      </c>
      <c r="E28" s="214">
        <v>0</v>
      </c>
      <c r="F28" s="214">
        <v>0</v>
      </c>
      <c r="G28" s="215">
        <v>0</v>
      </c>
    </row>
    <row r="29" spans="2:7" s="179" customFormat="1" x14ac:dyDescent="0.2">
      <c r="B29" s="209" t="s">
        <v>54</v>
      </c>
      <c r="C29" s="223">
        <v>2020</v>
      </c>
      <c r="D29" s="210">
        <f t="shared" si="0"/>
        <v>0</v>
      </c>
      <c r="E29" s="211">
        <v>0</v>
      </c>
      <c r="F29" s="211">
        <v>0</v>
      </c>
      <c r="G29" s="212">
        <v>0</v>
      </c>
    </row>
    <row r="30" spans="2:7" s="180" customFormat="1" x14ac:dyDescent="0.2">
      <c r="B30" s="213"/>
      <c r="C30" s="224">
        <v>2019</v>
      </c>
      <c r="D30" s="214">
        <f t="shared" si="0"/>
        <v>0</v>
      </c>
      <c r="E30" s="214">
        <v>0</v>
      </c>
      <c r="F30" s="214">
        <v>0</v>
      </c>
      <c r="G30" s="215">
        <v>0</v>
      </c>
    </row>
    <row r="31" spans="2:7" s="179" customFormat="1" x14ac:dyDescent="0.2">
      <c r="B31" s="209" t="s">
        <v>55</v>
      </c>
      <c r="C31" s="223">
        <v>2020</v>
      </c>
      <c r="D31" s="210">
        <f t="shared" si="0"/>
        <v>0</v>
      </c>
      <c r="E31" s="211">
        <v>0</v>
      </c>
      <c r="F31" s="211">
        <v>0</v>
      </c>
      <c r="G31" s="212">
        <v>0</v>
      </c>
    </row>
    <row r="32" spans="2:7" s="180" customFormat="1" x14ac:dyDescent="0.2">
      <c r="B32" s="213"/>
      <c r="C32" s="224">
        <v>2019</v>
      </c>
      <c r="D32" s="214">
        <f t="shared" si="0"/>
        <v>0</v>
      </c>
      <c r="E32" s="214">
        <v>0</v>
      </c>
      <c r="F32" s="214">
        <v>0</v>
      </c>
      <c r="G32" s="215">
        <v>0</v>
      </c>
    </row>
    <row r="33" spans="2:7" s="179" customFormat="1" x14ac:dyDescent="0.2">
      <c r="B33" s="209" t="s">
        <v>56</v>
      </c>
      <c r="C33" s="223">
        <v>2020</v>
      </c>
      <c r="D33" s="210">
        <f t="shared" si="0"/>
        <v>0</v>
      </c>
      <c r="E33" s="211">
        <v>0</v>
      </c>
      <c r="F33" s="211">
        <v>0</v>
      </c>
      <c r="G33" s="212">
        <v>0</v>
      </c>
    </row>
    <row r="34" spans="2:7" s="180" customFormat="1" x14ac:dyDescent="0.2">
      <c r="B34" s="213"/>
      <c r="C34" s="224">
        <v>2019</v>
      </c>
      <c r="D34" s="214">
        <f t="shared" si="0"/>
        <v>0</v>
      </c>
      <c r="E34" s="214">
        <v>0</v>
      </c>
      <c r="F34" s="214">
        <v>0</v>
      </c>
      <c r="G34" s="215">
        <v>0</v>
      </c>
    </row>
    <row r="35" spans="2:7" s="179" customFormat="1" x14ac:dyDescent="0.2">
      <c r="B35" s="209" t="s">
        <v>57</v>
      </c>
      <c r="C35" s="223">
        <v>2020</v>
      </c>
      <c r="D35" s="210">
        <f t="shared" si="0"/>
        <v>0</v>
      </c>
      <c r="E35" s="211">
        <v>0</v>
      </c>
      <c r="F35" s="211">
        <v>0</v>
      </c>
      <c r="G35" s="212">
        <v>0</v>
      </c>
    </row>
    <row r="36" spans="2:7" s="180" customFormat="1" x14ac:dyDescent="0.2">
      <c r="B36" s="213"/>
      <c r="C36" s="224">
        <v>2019</v>
      </c>
      <c r="D36" s="214">
        <f t="shared" si="0"/>
        <v>0</v>
      </c>
      <c r="E36" s="214">
        <v>0</v>
      </c>
      <c r="F36" s="214">
        <v>0</v>
      </c>
      <c r="G36" s="215">
        <v>0</v>
      </c>
    </row>
    <row r="37" spans="2:7" s="179" customFormat="1" x14ac:dyDescent="0.2">
      <c r="B37" s="209" t="s">
        <v>58</v>
      </c>
      <c r="C37" s="223">
        <v>2020</v>
      </c>
      <c r="D37" s="210">
        <f t="shared" si="0"/>
        <v>0</v>
      </c>
      <c r="E37" s="211">
        <v>0</v>
      </c>
      <c r="F37" s="211">
        <v>0</v>
      </c>
      <c r="G37" s="212">
        <v>0</v>
      </c>
    </row>
    <row r="38" spans="2:7" s="180" customFormat="1" x14ac:dyDescent="0.2">
      <c r="B38" s="213"/>
      <c r="C38" s="224">
        <v>2019</v>
      </c>
      <c r="D38" s="214">
        <f t="shared" si="0"/>
        <v>0</v>
      </c>
      <c r="E38" s="214">
        <v>0</v>
      </c>
      <c r="F38" s="214">
        <v>0</v>
      </c>
      <c r="G38" s="215">
        <v>0</v>
      </c>
    </row>
    <row r="39" spans="2:7" s="179" customFormat="1" x14ac:dyDescent="0.2">
      <c r="B39" s="209" t="s">
        <v>59</v>
      </c>
      <c r="C39" s="223">
        <v>2020</v>
      </c>
      <c r="D39" s="210">
        <f t="shared" si="0"/>
        <v>0</v>
      </c>
      <c r="E39" s="211">
        <v>0</v>
      </c>
      <c r="F39" s="211">
        <v>0</v>
      </c>
      <c r="G39" s="212">
        <v>0</v>
      </c>
    </row>
    <row r="40" spans="2:7" s="180" customFormat="1" x14ac:dyDescent="0.2">
      <c r="B40" s="213"/>
      <c r="C40" s="224">
        <v>2019</v>
      </c>
      <c r="D40" s="214">
        <f t="shared" si="0"/>
        <v>0</v>
      </c>
      <c r="E40" s="214">
        <v>0</v>
      </c>
      <c r="F40" s="214">
        <v>0</v>
      </c>
      <c r="G40" s="215">
        <v>0</v>
      </c>
    </row>
    <row r="41" spans="2:7" s="179" customFormat="1" x14ac:dyDescent="0.2">
      <c r="B41" s="209" t="s">
        <v>60</v>
      </c>
      <c r="C41" s="223">
        <v>2020</v>
      </c>
      <c r="D41" s="210">
        <f t="shared" si="0"/>
        <v>0</v>
      </c>
      <c r="E41" s="211">
        <v>0</v>
      </c>
      <c r="F41" s="211">
        <v>0</v>
      </c>
      <c r="G41" s="212">
        <v>0</v>
      </c>
    </row>
    <row r="42" spans="2:7" s="180" customFormat="1" x14ac:dyDescent="0.2">
      <c r="B42" s="213"/>
      <c r="C42" s="224">
        <v>2019</v>
      </c>
      <c r="D42" s="214">
        <f t="shared" si="0"/>
        <v>0</v>
      </c>
      <c r="E42" s="214">
        <v>0</v>
      </c>
      <c r="F42" s="214">
        <v>0</v>
      </c>
      <c r="G42" s="215">
        <v>0</v>
      </c>
    </row>
    <row r="43" spans="2:7" s="179" customFormat="1" x14ac:dyDescent="0.2">
      <c r="B43" s="209" t="s">
        <v>61</v>
      </c>
      <c r="C43" s="223">
        <v>2020</v>
      </c>
      <c r="D43" s="210">
        <f t="shared" si="0"/>
        <v>0</v>
      </c>
      <c r="E43" s="211">
        <v>0</v>
      </c>
      <c r="F43" s="211">
        <v>0</v>
      </c>
      <c r="G43" s="212">
        <v>0</v>
      </c>
    </row>
    <row r="44" spans="2:7" s="180" customFormat="1" x14ac:dyDescent="0.2">
      <c r="B44" s="213"/>
      <c r="C44" s="224">
        <v>2019</v>
      </c>
      <c r="D44" s="214">
        <f t="shared" si="0"/>
        <v>0</v>
      </c>
      <c r="E44" s="214">
        <v>0</v>
      </c>
      <c r="F44" s="214">
        <v>0</v>
      </c>
      <c r="G44" s="215">
        <v>0</v>
      </c>
    </row>
    <row r="45" spans="2:7" s="179" customFormat="1" x14ac:dyDescent="0.2">
      <c r="B45" s="209" t="s">
        <v>62</v>
      </c>
      <c r="C45" s="223">
        <v>2020</v>
      </c>
      <c r="D45" s="210">
        <f t="shared" si="0"/>
        <v>0</v>
      </c>
      <c r="E45" s="211">
        <v>0</v>
      </c>
      <c r="F45" s="211">
        <v>0</v>
      </c>
      <c r="G45" s="212">
        <v>0</v>
      </c>
    </row>
    <row r="46" spans="2:7" s="180" customFormat="1" x14ac:dyDescent="0.2">
      <c r="B46" s="213"/>
      <c r="C46" s="224">
        <v>2019</v>
      </c>
      <c r="D46" s="214">
        <f t="shared" si="0"/>
        <v>0</v>
      </c>
      <c r="E46" s="214">
        <v>0</v>
      </c>
      <c r="F46" s="214">
        <v>0</v>
      </c>
      <c r="G46" s="215">
        <v>0</v>
      </c>
    </row>
    <row r="47" spans="2:7" s="179" customFormat="1" x14ac:dyDescent="0.2">
      <c r="B47" s="209" t="s">
        <v>63</v>
      </c>
      <c r="C47" s="223">
        <v>2020</v>
      </c>
      <c r="D47" s="210">
        <f t="shared" si="0"/>
        <v>0</v>
      </c>
      <c r="E47" s="211">
        <v>0</v>
      </c>
      <c r="F47" s="211">
        <v>0</v>
      </c>
      <c r="G47" s="212">
        <v>0</v>
      </c>
    </row>
    <row r="48" spans="2:7" s="180" customFormat="1" x14ac:dyDescent="0.2">
      <c r="B48" s="213"/>
      <c r="C48" s="224">
        <v>2019</v>
      </c>
      <c r="D48" s="214">
        <f t="shared" si="0"/>
        <v>0</v>
      </c>
      <c r="E48" s="214">
        <v>0</v>
      </c>
      <c r="F48" s="214">
        <v>0</v>
      </c>
      <c r="G48" s="215">
        <v>0</v>
      </c>
    </row>
    <row r="49" spans="2:7" s="179" customFormat="1" x14ac:dyDescent="0.2">
      <c r="B49" s="209" t="s">
        <v>64</v>
      </c>
      <c r="C49" s="223">
        <v>2020</v>
      </c>
      <c r="D49" s="210">
        <f t="shared" si="0"/>
        <v>0</v>
      </c>
      <c r="E49" s="211">
        <v>0</v>
      </c>
      <c r="F49" s="211">
        <v>0</v>
      </c>
      <c r="G49" s="212">
        <v>0</v>
      </c>
    </row>
    <row r="50" spans="2:7" s="180" customFormat="1" x14ac:dyDescent="0.2">
      <c r="B50" s="213"/>
      <c r="C50" s="224">
        <v>2019</v>
      </c>
      <c r="D50" s="214">
        <f t="shared" si="0"/>
        <v>0</v>
      </c>
      <c r="E50" s="214">
        <v>0</v>
      </c>
      <c r="F50" s="214">
        <v>0</v>
      </c>
      <c r="G50" s="215">
        <v>0</v>
      </c>
    </row>
    <row r="51" spans="2:7" s="179" customFormat="1" x14ac:dyDescent="0.2">
      <c r="B51" s="209" t="s">
        <v>65</v>
      </c>
      <c r="C51" s="223">
        <v>2020</v>
      </c>
      <c r="D51" s="210">
        <f t="shared" si="0"/>
        <v>0</v>
      </c>
      <c r="E51" s="211">
        <v>0</v>
      </c>
      <c r="F51" s="211">
        <v>0</v>
      </c>
      <c r="G51" s="212">
        <v>0</v>
      </c>
    </row>
    <row r="52" spans="2:7" s="180" customFormat="1" x14ac:dyDescent="0.2">
      <c r="B52" s="213"/>
      <c r="C52" s="224">
        <v>2019</v>
      </c>
      <c r="D52" s="214">
        <f t="shared" si="0"/>
        <v>0</v>
      </c>
      <c r="E52" s="214">
        <v>0</v>
      </c>
      <c r="F52" s="214">
        <v>0</v>
      </c>
      <c r="G52" s="215">
        <v>0</v>
      </c>
    </row>
    <row r="53" spans="2:7" s="179" customFormat="1" x14ac:dyDescent="0.2">
      <c r="B53" s="209" t="s">
        <v>66</v>
      </c>
      <c r="C53" s="223">
        <v>2020</v>
      </c>
      <c r="D53" s="210">
        <f t="shared" si="0"/>
        <v>0</v>
      </c>
      <c r="E53" s="211">
        <v>0</v>
      </c>
      <c r="F53" s="211">
        <v>0</v>
      </c>
      <c r="G53" s="212">
        <v>0</v>
      </c>
    </row>
    <row r="54" spans="2:7" s="180" customFormat="1" x14ac:dyDescent="0.2">
      <c r="B54" s="213"/>
      <c r="C54" s="224">
        <v>2019</v>
      </c>
      <c r="D54" s="214">
        <f t="shared" si="0"/>
        <v>0</v>
      </c>
      <c r="E54" s="214">
        <v>0</v>
      </c>
      <c r="F54" s="214">
        <v>0</v>
      </c>
      <c r="G54" s="215">
        <v>0</v>
      </c>
    </row>
    <row r="55" spans="2:7" s="179" customFormat="1" x14ac:dyDescent="0.2">
      <c r="B55" s="209" t="s">
        <v>67</v>
      </c>
      <c r="C55" s="223">
        <v>2020</v>
      </c>
      <c r="D55" s="210">
        <f t="shared" si="0"/>
        <v>0</v>
      </c>
      <c r="E55" s="211">
        <v>0</v>
      </c>
      <c r="F55" s="211">
        <v>0</v>
      </c>
      <c r="G55" s="212">
        <v>0</v>
      </c>
    </row>
    <row r="56" spans="2:7" s="180" customFormat="1" x14ac:dyDescent="0.2">
      <c r="B56" s="213"/>
      <c r="C56" s="224">
        <v>2019</v>
      </c>
      <c r="D56" s="214">
        <f t="shared" si="0"/>
        <v>0</v>
      </c>
      <c r="E56" s="214">
        <v>0</v>
      </c>
      <c r="F56" s="214">
        <v>0</v>
      </c>
      <c r="G56" s="215">
        <v>0</v>
      </c>
    </row>
    <row r="57" spans="2:7" s="179" customFormat="1" x14ac:dyDescent="0.2">
      <c r="B57" s="209" t="s">
        <v>68</v>
      </c>
      <c r="C57" s="223">
        <v>2020</v>
      </c>
      <c r="D57" s="210">
        <f t="shared" si="0"/>
        <v>0</v>
      </c>
      <c r="E57" s="211">
        <v>0</v>
      </c>
      <c r="F57" s="211">
        <v>0</v>
      </c>
      <c r="G57" s="212">
        <v>0</v>
      </c>
    </row>
    <row r="58" spans="2:7" s="180" customFormat="1" x14ac:dyDescent="0.2">
      <c r="B58" s="213"/>
      <c r="C58" s="224">
        <v>2019</v>
      </c>
      <c r="D58" s="214">
        <f t="shared" si="0"/>
        <v>0</v>
      </c>
      <c r="E58" s="214">
        <v>0</v>
      </c>
      <c r="F58" s="214">
        <v>0</v>
      </c>
      <c r="G58" s="215">
        <v>0</v>
      </c>
    </row>
    <row r="59" spans="2:7" s="179" customFormat="1" x14ac:dyDescent="0.2">
      <c r="B59" s="209" t="s">
        <v>69</v>
      </c>
      <c r="C59" s="223">
        <v>2020</v>
      </c>
      <c r="D59" s="210">
        <f t="shared" si="0"/>
        <v>0</v>
      </c>
      <c r="E59" s="211">
        <v>0</v>
      </c>
      <c r="F59" s="211">
        <v>0</v>
      </c>
      <c r="G59" s="212">
        <v>0</v>
      </c>
    </row>
    <row r="60" spans="2:7" s="180" customFormat="1" x14ac:dyDescent="0.2">
      <c r="B60" s="213"/>
      <c r="C60" s="224">
        <v>2019</v>
      </c>
      <c r="D60" s="214">
        <f t="shared" si="0"/>
        <v>0</v>
      </c>
      <c r="E60" s="214">
        <v>0</v>
      </c>
      <c r="F60" s="214">
        <v>0</v>
      </c>
      <c r="G60" s="215">
        <v>0</v>
      </c>
    </row>
    <row r="61" spans="2:7" s="179" customFormat="1" x14ac:dyDescent="0.2">
      <c r="B61" s="209" t="s">
        <v>70</v>
      </c>
      <c r="C61" s="223">
        <v>2020</v>
      </c>
      <c r="D61" s="210">
        <f t="shared" si="0"/>
        <v>0</v>
      </c>
      <c r="E61" s="211">
        <v>0</v>
      </c>
      <c r="F61" s="211">
        <v>0</v>
      </c>
      <c r="G61" s="212">
        <v>0</v>
      </c>
    </row>
    <row r="62" spans="2:7" s="180" customFormat="1" x14ac:dyDescent="0.2">
      <c r="B62" s="213"/>
      <c r="C62" s="224">
        <v>2019</v>
      </c>
      <c r="D62" s="214">
        <f t="shared" si="0"/>
        <v>0</v>
      </c>
      <c r="E62" s="214">
        <v>0</v>
      </c>
      <c r="F62" s="214">
        <v>0</v>
      </c>
      <c r="G62" s="215">
        <v>0</v>
      </c>
    </row>
    <row r="63" spans="2:7" s="179" customFormat="1" x14ac:dyDescent="0.2">
      <c r="B63" s="209" t="s">
        <v>71</v>
      </c>
      <c r="C63" s="223">
        <v>2020</v>
      </c>
      <c r="D63" s="210">
        <f t="shared" si="0"/>
        <v>0</v>
      </c>
      <c r="E63" s="211">
        <v>0</v>
      </c>
      <c r="F63" s="211">
        <v>0</v>
      </c>
      <c r="G63" s="212">
        <v>0</v>
      </c>
    </row>
    <row r="64" spans="2:7" s="180" customFormat="1" x14ac:dyDescent="0.2">
      <c r="B64" s="213"/>
      <c r="C64" s="224">
        <v>2019</v>
      </c>
      <c r="D64" s="214">
        <f t="shared" si="0"/>
        <v>0</v>
      </c>
      <c r="E64" s="214">
        <v>0</v>
      </c>
      <c r="F64" s="214">
        <v>0</v>
      </c>
      <c r="G64" s="215">
        <v>0</v>
      </c>
    </row>
    <row r="65" spans="2:7" s="179" customFormat="1" x14ac:dyDescent="0.2">
      <c r="B65" s="209" t="s">
        <v>72</v>
      </c>
      <c r="C65" s="223">
        <v>2020</v>
      </c>
      <c r="D65" s="210">
        <f t="shared" si="0"/>
        <v>0</v>
      </c>
      <c r="E65" s="211">
        <v>0</v>
      </c>
      <c r="F65" s="211">
        <v>0</v>
      </c>
      <c r="G65" s="212">
        <v>0</v>
      </c>
    </row>
    <row r="66" spans="2:7" s="180" customFormat="1" x14ac:dyDescent="0.2">
      <c r="B66" s="213"/>
      <c r="C66" s="224">
        <v>2019</v>
      </c>
      <c r="D66" s="214">
        <f t="shared" si="0"/>
        <v>0</v>
      </c>
      <c r="E66" s="214">
        <v>0</v>
      </c>
      <c r="F66" s="214">
        <v>0</v>
      </c>
      <c r="G66" s="215">
        <v>0</v>
      </c>
    </row>
    <row r="67" spans="2:7" s="179" customFormat="1" x14ac:dyDescent="0.2">
      <c r="B67" s="209" t="s">
        <v>73</v>
      </c>
      <c r="C67" s="223">
        <v>2020</v>
      </c>
      <c r="D67" s="210">
        <f t="shared" si="0"/>
        <v>0</v>
      </c>
      <c r="E67" s="211">
        <v>0</v>
      </c>
      <c r="F67" s="211">
        <v>0</v>
      </c>
      <c r="G67" s="212">
        <v>0</v>
      </c>
    </row>
    <row r="68" spans="2:7" s="180" customFormat="1" x14ac:dyDescent="0.2">
      <c r="B68" s="213"/>
      <c r="C68" s="224">
        <v>2019</v>
      </c>
      <c r="D68" s="214">
        <f t="shared" si="0"/>
        <v>0</v>
      </c>
      <c r="E68" s="214">
        <v>0</v>
      </c>
      <c r="F68" s="214">
        <v>0</v>
      </c>
      <c r="G68" s="215">
        <v>0</v>
      </c>
    </row>
    <row r="69" spans="2:7" s="179" customFormat="1" x14ac:dyDescent="0.2">
      <c r="B69" s="209" t="s">
        <v>74</v>
      </c>
      <c r="C69" s="223">
        <v>2020</v>
      </c>
      <c r="D69" s="210">
        <f t="shared" si="0"/>
        <v>0</v>
      </c>
      <c r="E69" s="211">
        <v>0</v>
      </c>
      <c r="F69" s="211">
        <v>0</v>
      </c>
      <c r="G69" s="212">
        <v>0</v>
      </c>
    </row>
    <row r="70" spans="2:7" s="180" customFormat="1" x14ac:dyDescent="0.2">
      <c r="B70" s="213"/>
      <c r="C70" s="224">
        <v>2019</v>
      </c>
      <c r="D70" s="214">
        <f t="shared" si="0"/>
        <v>0</v>
      </c>
      <c r="E70" s="214">
        <v>0</v>
      </c>
      <c r="F70" s="214">
        <v>0</v>
      </c>
      <c r="G70" s="215">
        <v>0</v>
      </c>
    </row>
    <row r="71" spans="2:7" s="179" customFormat="1" x14ac:dyDescent="0.2">
      <c r="B71" s="209" t="s">
        <v>75</v>
      </c>
      <c r="C71" s="223">
        <v>2020</v>
      </c>
      <c r="D71" s="210">
        <f t="shared" si="0"/>
        <v>0</v>
      </c>
      <c r="E71" s="211">
        <v>0</v>
      </c>
      <c r="F71" s="211">
        <v>0</v>
      </c>
      <c r="G71" s="212">
        <v>0</v>
      </c>
    </row>
    <row r="72" spans="2:7" s="180" customFormat="1" x14ac:dyDescent="0.2">
      <c r="B72" s="213"/>
      <c r="C72" s="224">
        <v>2019</v>
      </c>
      <c r="D72" s="214">
        <f t="shared" si="0"/>
        <v>0</v>
      </c>
      <c r="E72" s="214">
        <v>0</v>
      </c>
      <c r="F72" s="214">
        <v>0</v>
      </c>
      <c r="G72" s="215">
        <v>0</v>
      </c>
    </row>
    <row r="73" spans="2:7" s="179" customFormat="1" x14ac:dyDescent="0.2">
      <c r="B73" s="209" t="s">
        <v>76</v>
      </c>
      <c r="C73" s="223">
        <v>2020</v>
      </c>
      <c r="D73" s="210">
        <f t="shared" si="0"/>
        <v>0</v>
      </c>
      <c r="E73" s="211">
        <v>0</v>
      </c>
      <c r="F73" s="211">
        <v>0</v>
      </c>
      <c r="G73" s="212">
        <v>0</v>
      </c>
    </row>
    <row r="74" spans="2:7" s="180" customFormat="1" x14ac:dyDescent="0.2">
      <c r="B74" s="213"/>
      <c r="C74" s="224">
        <v>2019</v>
      </c>
      <c r="D74" s="214">
        <f t="shared" si="0"/>
        <v>0</v>
      </c>
      <c r="E74" s="214">
        <v>0</v>
      </c>
      <c r="F74" s="214">
        <v>0</v>
      </c>
      <c r="G74" s="215">
        <v>0</v>
      </c>
    </row>
    <row r="75" spans="2:7" s="179" customFormat="1" x14ac:dyDescent="0.2">
      <c r="B75" s="209" t="s">
        <v>77</v>
      </c>
      <c r="C75" s="223">
        <v>2020</v>
      </c>
      <c r="D75" s="210">
        <f t="shared" si="0"/>
        <v>0</v>
      </c>
      <c r="E75" s="211">
        <v>0</v>
      </c>
      <c r="F75" s="211">
        <v>0</v>
      </c>
      <c r="G75" s="212">
        <v>0</v>
      </c>
    </row>
    <row r="76" spans="2:7" s="180" customFormat="1" x14ac:dyDescent="0.2">
      <c r="B76" s="213"/>
      <c r="C76" s="224">
        <v>2019</v>
      </c>
      <c r="D76" s="214">
        <f t="shared" si="0"/>
        <v>0</v>
      </c>
      <c r="E76" s="214">
        <v>0</v>
      </c>
      <c r="F76" s="214">
        <v>0</v>
      </c>
      <c r="G76" s="215">
        <v>0</v>
      </c>
    </row>
    <row r="77" spans="2:7" s="179" customFormat="1" x14ac:dyDescent="0.2">
      <c r="B77" s="209" t="s">
        <v>78</v>
      </c>
      <c r="C77" s="223">
        <v>2020</v>
      </c>
      <c r="D77" s="210">
        <f t="shared" si="0"/>
        <v>0</v>
      </c>
      <c r="E77" s="211">
        <v>0</v>
      </c>
      <c r="F77" s="211">
        <v>0</v>
      </c>
      <c r="G77" s="212">
        <v>0</v>
      </c>
    </row>
    <row r="78" spans="2:7" s="180" customFormat="1" x14ac:dyDescent="0.2">
      <c r="B78" s="213"/>
      <c r="C78" s="224">
        <v>2019</v>
      </c>
      <c r="D78" s="214">
        <f t="shared" si="0"/>
        <v>0</v>
      </c>
      <c r="E78" s="214">
        <v>0</v>
      </c>
      <c r="F78" s="214">
        <v>0</v>
      </c>
      <c r="G78" s="215">
        <v>0</v>
      </c>
    </row>
    <row r="79" spans="2:7" s="179" customFormat="1" x14ac:dyDescent="0.2">
      <c r="B79" s="209" t="s">
        <v>79</v>
      </c>
      <c r="C79" s="223">
        <v>2020</v>
      </c>
      <c r="D79" s="210">
        <f t="shared" si="0"/>
        <v>0</v>
      </c>
      <c r="E79" s="211">
        <v>0</v>
      </c>
      <c r="F79" s="211">
        <v>0</v>
      </c>
      <c r="G79" s="212">
        <v>0</v>
      </c>
    </row>
    <row r="80" spans="2:7" s="180" customFormat="1" x14ac:dyDescent="0.2">
      <c r="B80" s="213"/>
      <c r="C80" s="224">
        <v>2019</v>
      </c>
      <c r="D80" s="214">
        <f t="shared" si="0"/>
        <v>0</v>
      </c>
      <c r="E80" s="214">
        <v>0</v>
      </c>
      <c r="F80" s="214">
        <v>0</v>
      </c>
      <c r="G80" s="215">
        <v>0</v>
      </c>
    </row>
    <row r="81" spans="2:7" s="179" customFormat="1" x14ac:dyDescent="0.2">
      <c r="B81" s="209" t="s">
        <v>80</v>
      </c>
      <c r="C81" s="223">
        <v>2020</v>
      </c>
      <c r="D81" s="210">
        <f t="shared" si="0"/>
        <v>0</v>
      </c>
      <c r="E81" s="211">
        <v>0</v>
      </c>
      <c r="F81" s="211">
        <v>0</v>
      </c>
      <c r="G81" s="212">
        <v>0</v>
      </c>
    </row>
    <row r="82" spans="2:7" s="180" customFormat="1" x14ac:dyDescent="0.2">
      <c r="B82" s="213"/>
      <c r="C82" s="224">
        <v>2019</v>
      </c>
      <c r="D82" s="214">
        <f t="shared" si="0"/>
        <v>0</v>
      </c>
      <c r="E82" s="214">
        <v>0</v>
      </c>
      <c r="F82" s="214">
        <v>0</v>
      </c>
      <c r="G82" s="215">
        <v>0</v>
      </c>
    </row>
    <row r="83" spans="2:7" s="179" customFormat="1" x14ac:dyDescent="0.2">
      <c r="B83" s="209" t="s">
        <v>81</v>
      </c>
      <c r="C83" s="223">
        <v>2020</v>
      </c>
      <c r="D83" s="210">
        <f t="shared" si="0"/>
        <v>0</v>
      </c>
      <c r="E83" s="211">
        <v>0</v>
      </c>
      <c r="F83" s="211">
        <v>0</v>
      </c>
      <c r="G83" s="212">
        <v>0</v>
      </c>
    </row>
    <row r="84" spans="2:7" s="180" customFormat="1" x14ac:dyDescent="0.2">
      <c r="B84" s="213"/>
      <c r="C84" s="224">
        <v>2019</v>
      </c>
      <c r="D84" s="214">
        <f t="shared" si="0"/>
        <v>0</v>
      </c>
      <c r="E84" s="214">
        <v>0</v>
      </c>
      <c r="F84" s="214">
        <v>0</v>
      </c>
      <c r="G84" s="215">
        <v>0</v>
      </c>
    </row>
    <row r="85" spans="2:7" s="179" customFormat="1" x14ac:dyDescent="0.2">
      <c r="B85" s="209" t="s">
        <v>82</v>
      </c>
      <c r="C85" s="223">
        <v>2020</v>
      </c>
      <c r="D85" s="210">
        <f t="shared" si="0"/>
        <v>0</v>
      </c>
      <c r="E85" s="211">
        <v>0</v>
      </c>
      <c r="F85" s="211">
        <v>0</v>
      </c>
      <c r="G85" s="212">
        <v>0</v>
      </c>
    </row>
    <row r="86" spans="2:7" s="180" customFormat="1" x14ac:dyDescent="0.2">
      <c r="B86" s="213"/>
      <c r="C86" s="224">
        <v>2019</v>
      </c>
      <c r="D86" s="214">
        <f t="shared" si="0"/>
        <v>0</v>
      </c>
      <c r="E86" s="214">
        <v>0</v>
      </c>
      <c r="F86" s="214">
        <v>0</v>
      </c>
      <c r="G86" s="215">
        <v>0</v>
      </c>
    </row>
    <row r="87" spans="2:7" s="179" customFormat="1" x14ac:dyDescent="0.2">
      <c r="B87" s="209" t="s">
        <v>83</v>
      </c>
      <c r="C87" s="223">
        <v>2020</v>
      </c>
      <c r="D87" s="210">
        <f t="shared" si="0"/>
        <v>0</v>
      </c>
      <c r="E87" s="211">
        <v>0</v>
      </c>
      <c r="F87" s="211">
        <v>0</v>
      </c>
      <c r="G87" s="212">
        <v>0</v>
      </c>
    </row>
    <row r="88" spans="2:7" s="180" customFormat="1" x14ac:dyDescent="0.2">
      <c r="B88" s="213"/>
      <c r="C88" s="224">
        <v>2019</v>
      </c>
      <c r="D88" s="214">
        <f t="shared" ref="D88:D98" si="1">E88+G88</f>
        <v>0</v>
      </c>
      <c r="E88" s="214">
        <v>0</v>
      </c>
      <c r="F88" s="214">
        <v>0</v>
      </c>
      <c r="G88" s="215">
        <v>0</v>
      </c>
    </row>
    <row r="89" spans="2:7" s="179" customFormat="1" x14ac:dyDescent="0.2">
      <c r="B89" s="209" t="s">
        <v>84</v>
      </c>
      <c r="C89" s="223">
        <v>2020</v>
      </c>
      <c r="D89" s="210">
        <f t="shared" si="1"/>
        <v>0</v>
      </c>
      <c r="E89" s="211">
        <v>0</v>
      </c>
      <c r="F89" s="211">
        <v>0</v>
      </c>
      <c r="G89" s="212">
        <v>0</v>
      </c>
    </row>
    <row r="90" spans="2:7" s="180" customFormat="1" x14ac:dyDescent="0.2">
      <c r="B90" s="213"/>
      <c r="C90" s="224">
        <v>2019</v>
      </c>
      <c r="D90" s="214">
        <f t="shared" si="1"/>
        <v>0</v>
      </c>
      <c r="E90" s="214">
        <v>0</v>
      </c>
      <c r="F90" s="214">
        <v>0</v>
      </c>
      <c r="G90" s="215">
        <v>0</v>
      </c>
    </row>
    <row r="91" spans="2:7" s="179" customFormat="1" x14ac:dyDescent="0.2">
      <c r="B91" s="209" t="s">
        <v>85</v>
      </c>
      <c r="C91" s="223">
        <v>2020</v>
      </c>
      <c r="D91" s="210">
        <f t="shared" si="1"/>
        <v>0</v>
      </c>
      <c r="E91" s="211">
        <v>0</v>
      </c>
      <c r="F91" s="211">
        <v>0</v>
      </c>
      <c r="G91" s="212">
        <v>0</v>
      </c>
    </row>
    <row r="92" spans="2:7" s="180" customFormat="1" x14ac:dyDescent="0.2">
      <c r="B92" s="213"/>
      <c r="C92" s="224">
        <v>2019</v>
      </c>
      <c r="D92" s="214">
        <f t="shared" si="1"/>
        <v>0</v>
      </c>
      <c r="E92" s="214">
        <v>0</v>
      </c>
      <c r="F92" s="214">
        <v>0</v>
      </c>
      <c r="G92" s="215">
        <v>0</v>
      </c>
    </row>
    <row r="93" spans="2:7" s="179" customFormat="1" x14ac:dyDescent="0.2">
      <c r="B93" s="209" t="s">
        <v>86</v>
      </c>
      <c r="C93" s="223">
        <v>2020</v>
      </c>
      <c r="D93" s="210">
        <f t="shared" si="1"/>
        <v>0</v>
      </c>
      <c r="E93" s="211">
        <v>0</v>
      </c>
      <c r="F93" s="211">
        <v>0</v>
      </c>
      <c r="G93" s="212">
        <v>0</v>
      </c>
    </row>
    <row r="94" spans="2:7" s="180" customFormat="1" ht="13.5" customHeight="1" x14ac:dyDescent="0.2">
      <c r="B94" s="213"/>
      <c r="C94" s="224">
        <v>2019</v>
      </c>
      <c r="D94" s="214">
        <f t="shared" si="1"/>
        <v>0</v>
      </c>
      <c r="E94" s="214">
        <v>0</v>
      </c>
      <c r="F94" s="214">
        <v>0</v>
      </c>
      <c r="G94" s="215">
        <v>0</v>
      </c>
    </row>
    <row r="95" spans="2:7" s="179" customFormat="1" x14ac:dyDescent="0.2">
      <c r="B95" s="209" t="s">
        <v>87</v>
      </c>
      <c r="C95" s="223">
        <v>2020</v>
      </c>
      <c r="D95" s="210">
        <f t="shared" si="1"/>
        <v>0</v>
      </c>
      <c r="E95" s="211">
        <v>0</v>
      </c>
      <c r="F95" s="211">
        <v>0</v>
      </c>
      <c r="G95" s="212">
        <v>0</v>
      </c>
    </row>
    <row r="96" spans="2:7" s="180" customFormat="1" x14ac:dyDescent="0.2">
      <c r="B96" s="213"/>
      <c r="C96" s="224">
        <v>2019</v>
      </c>
      <c r="D96" s="214">
        <f t="shared" si="1"/>
        <v>0</v>
      </c>
      <c r="E96" s="214">
        <v>0</v>
      </c>
      <c r="F96" s="214">
        <v>0</v>
      </c>
      <c r="G96" s="215">
        <v>0</v>
      </c>
    </row>
    <row r="97" spans="2:7" s="179" customFormat="1" x14ac:dyDescent="0.2">
      <c r="B97" s="209" t="s">
        <v>88</v>
      </c>
      <c r="C97" s="223">
        <v>2020</v>
      </c>
      <c r="D97" s="210">
        <f t="shared" si="1"/>
        <v>0</v>
      </c>
      <c r="E97" s="211">
        <v>0</v>
      </c>
      <c r="F97" s="211">
        <v>0</v>
      </c>
      <c r="G97" s="212">
        <v>0</v>
      </c>
    </row>
    <row r="98" spans="2:7" s="180" customFormat="1" x14ac:dyDescent="0.2">
      <c r="B98" s="213"/>
      <c r="C98" s="224">
        <v>2019</v>
      </c>
      <c r="D98" s="214">
        <f t="shared" si="1"/>
        <v>0</v>
      </c>
      <c r="E98" s="214">
        <v>0</v>
      </c>
      <c r="F98" s="214">
        <v>0</v>
      </c>
      <c r="G98" s="215">
        <v>0</v>
      </c>
    </row>
    <row r="99" spans="2:7" s="179" customFormat="1" ht="20.100000000000001" customHeight="1" x14ac:dyDescent="0.2">
      <c r="B99" s="216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Frau Ridinger</cp:lastModifiedBy>
  <cp:lastPrinted>2014-06-19T13:33:15Z</cp:lastPrinted>
  <dcterms:created xsi:type="dcterms:W3CDTF">2011-01-05T08:14:44Z</dcterms:created>
  <dcterms:modified xsi:type="dcterms:W3CDTF">2020-07-23T15:13:26Z</dcterms:modified>
</cp:coreProperties>
</file>