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75" windowWidth="18795" windowHeight="11760"/>
  </bookViews>
  <sheets>
    <sheet name="Seite_1" sheetId="1" r:id="rId1"/>
    <sheet name="Seite_2" sheetId="2" r:id="rId2"/>
    <sheet name="Seite_3" sheetId="3" r:id="rId3"/>
    <sheet name="Seite_4" sheetId="4" r:id="rId4"/>
    <sheet name="Seite_5" sheetId="5" r:id="rId5"/>
    <sheet name="Seite_6" sheetId="6" r:id="rId6"/>
    <sheet name="Seite_7" sheetId="7" r:id="rId7"/>
    <sheet name="Seite_8" sheetId="8" r:id="rId8"/>
  </sheets>
  <externalReferences>
    <externalReference r:id="rId9"/>
    <externalReference r:id="rId10"/>
  </externalReferences>
  <definedNames>
    <definedName name="AktJahr">[1]Steuertabelle!$C$4</definedName>
    <definedName name="AktMonat">[1]Steuertabelle!$C$5</definedName>
    <definedName name="AktQuartal">[1]Steuertabelle!$F$12</definedName>
    <definedName name="AktQuartKurz">[1]Steuertabelle!$F$14</definedName>
    <definedName name="AusfInstitut">[1]Steuertabelle!$C$13</definedName>
    <definedName name="AuswertBasis">[1]Steuertabelle!$F$7</definedName>
    <definedName name="_xlnm.Print_Area" localSheetId="0">Seite_1!$B$1:$I$66</definedName>
    <definedName name="_xlnm.Print_Area" localSheetId="1">Seite_2!$B$2:$H$46</definedName>
    <definedName name="_xlnm.Print_Area" localSheetId="2">Seite_3!$B$2:$F$43</definedName>
    <definedName name="_xlnm.Print_Area" localSheetId="3">Seite_4!$B$2:$F$54</definedName>
    <definedName name="_xlnm.Print_Area" localSheetId="4">Seite_5!$B$2:$T$100</definedName>
    <definedName name="_xlnm.Print_Area" localSheetId="5">Seite_6!$B$2:$T$96</definedName>
    <definedName name="_xlnm.Print_Area" localSheetId="6">Seite_7!$B$1:$H$99</definedName>
    <definedName name="_xlnm.Print_Area" localSheetId="7">Seite_8!$B$1:$G$99</definedName>
    <definedName name="_xlnm.Print_Titles" localSheetId="4">Seite_5!$17:$24</definedName>
    <definedName name="_xlnm.Print_Titles" localSheetId="5">Seite_6!$16:$20</definedName>
    <definedName name="_xlnm.Print_Titles" localSheetId="6">Seite_7!$1:$21</definedName>
    <definedName name="_xlnm.Print_Titles" localSheetId="7">Seite_8!$1:$21</definedName>
    <definedName name="Einheit_Waehrung">[1]Steuertabelle!$F$11</definedName>
    <definedName name="ErstDatum">[1]Steuertabelle!$C$3</definedName>
    <definedName name="FnRwbBerF">[1]Steuertabelle!$F$18</definedName>
    <definedName name="FnRwbBerH">[1]Steuertabelle!$F$15</definedName>
    <definedName name="FnRwbBerO">[1]Steuertabelle!$F$16</definedName>
    <definedName name="FnRwbBerS">[1]Steuertabelle!$F$17</definedName>
    <definedName name="Institut">[1]Steuertabelle!$C$7</definedName>
    <definedName name="Korrektur_S5">[2]Daten!$J$6</definedName>
    <definedName name="Korrektur_S5_Vj">[2]Daten!$K$6</definedName>
    <definedName name="KzRbwBerF">[1]Steuertabelle!$C$22</definedName>
    <definedName name="KzRbwBerH">[1]Steuertabelle!$C$19</definedName>
    <definedName name="KzRbwBerO">[1]Steuertabelle!$C$20</definedName>
    <definedName name="KzRbwBerS">[1]Steuertabelle!$C$21</definedName>
    <definedName name="MapVersNr">[1]Steuertabelle!$I$5</definedName>
    <definedName name="ProgVersNr">[1]Steuertabelle!$C$11</definedName>
    <definedName name="Stand_Akt_Datum">[2]Daten!$C$11</definedName>
    <definedName name="Stand_Akt_Quartal">[2]Daten!$C$10</definedName>
    <definedName name="Stand_Akt_Quartal_Lang">[2]Daten!$C$9</definedName>
    <definedName name="Stand_Vj_Datum">[2]DatenVj!$C$11</definedName>
    <definedName name="Stand_Vj_Quartal">[2]DatenVj!$C$10</definedName>
    <definedName name="Stand_Vj_Quartal_lang">[2]DatenVj!$C$9</definedName>
    <definedName name="TvDatenart">[1]Steuertabelle!$C$15</definedName>
    <definedName name="TvInstitute">[1]Steuertabelle!$F$8</definedName>
    <definedName name="TwBerStaaten" localSheetId="6">Seite_7!$B$23:$B$98</definedName>
    <definedName name="TwBerStaaten" localSheetId="7">Seite_8!$B$23:$B$98</definedName>
    <definedName name="TwBerStaaten">#REF!</definedName>
    <definedName name="TwFussnote" localSheetId="6">Seite_7!$B$99</definedName>
    <definedName name="TwFussnote" localSheetId="7">Seite_8!$B$99</definedName>
    <definedName name="TwFussnote">#REF!</definedName>
    <definedName name="UebInstitutQuartal">[1]Steuertabelle!$F$13</definedName>
    <definedName name="Version">[1]Steuertabelle!$F$10</definedName>
    <definedName name="WaehrEinheit">[1]Steuertabelle!$C$10</definedName>
    <definedName name="Waehrung">[1]Steuertabelle!$C$9</definedName>
  </definedNames>
  <calcPr calcId="145621" fullCalcOnLoad="1"/>
</workbook>
</file>

<file path=xl/calcChain.xml><?xml version="1.0" encoding="utf-8"?>
<calcChain xmlns="http://schemas.openxmlformats.org/spreadsheetml/2006/main">
  <c r="D98" i="8" l="1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43" i="3"/>
  <c r="C43" i="3"/>
  <c r="T26" i="5"/>
  <c r="T25" i="5"/>
  <c r="T22" i="6"/>
  <c r="S22" i="6"/>
  <c r="R22" i="6"/>
  <c r="Q22" i="6"/>
  <c r="P22" i="6"/>
  <c r="T21" i="6"/>
  <c r="S21" i="6"/>
  <c r="R21" i="6"/>
  <c r="Q21" i="6"/>
  <c r="P21" i="6"/>
  <c r="P96" i="6"/>
  <c r="P95" i="6"/>
  <c r="P94" i="6"/>
  <c r="P93" i="6"/>
  <c r="P92" i="6"/>
  <c r="P91" i="6"/>
  <c r="P90" i="6"/>
  <c r="P89" i="6"/>
  <c r="P88" i="6"/>
  <c r="P87" i="6"/>
  <c r="P86" i="6"/>
  <c r="P85" i="6"/>
  <c r="P84" i="6"/>
  <c r="P83" i="6"/>
  <c r="P82" i="6"/>
  <c r="P81" i="6"/>
  <c r="P80" i="6"/>
  <c r="P79" i="6"/>
  <c r="P78" i="6"/>
  <c r="P77" i="6"/>
  <c r="P76" i="6"/>
  <c r="P75" i="6"/>
  <c r="P74" i="6"/>
  <c r="P73" i="6"/>
  <c r="P72" i="6"/>
  <c r="P71" i="6"/>
  <c r="P70" i="6"/>
  <c r="P69" i="6"/>
  <c r="P68" i="6"/>
  <c r="P67" i="6"/>
  <c r="P66" i="6"/>
  <c r="P65" i="6"/>
  <c r="P64" i="6"/>
  <c r="P63" i="6"/>
  <c r="P62" i="6"/>
  <c r="P61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D26" i="3"/>
  <c r="C26" i="3"/>
  <c r="J26" i="5"/>
  <c r="I26" i="5"/>
  <c r="H26" i="5"/>
  <c r="G26" i="5"/>
  <c r="F26" i="5"/>
  <c r="J25" i="5"/>
  <c r="I25" i="5"/>
  <c r="H25" i="5"/>
  <c r="G25" i="5"/>
  <c r="F25" i="5"/>
  <c r="E25" i="5"/>
  <c r="F21" i="2"/>
  <c r="G21" i="2"/>
  <c r="F35" i="2"/>
  <c r="G35" i="2"/>
  <c r="E22" i="5"/>
  <c r="K22" i="5"/>
  <c r="F22" i="5"/>
  <c r="L22" i="5"/>
  <c r="P23" i="5"/>
  <c r="Q23" i="5"/>
  <c r="L25" i="5"/>
  <c r="M25" i="5"/>
  <c r="K25" i="5"/>
  <c r="N25" i="5"/>
  <c r="O25" i="5"/>
  <c r="P25" i="5"/>
  <c r="Q25" i="5"/>
  <c r="S25" i="5"/>
  <c r="E26" i="5"/>
  <c r="L26" i="5"/>
  <c r="K26" i="5"/>
  <c r="M26" i="5"/>
  <c r="N26" i="5"/>
  <c r="O26" i="5"/>
  <c r="P26" i="5"/>
  <c r="Q26" i="5"/>
  <c r="S26" i="5"/>
  <c r="E27" i="5"/>
  <c r="K27" i="5"/>
  <c r="D27" i="5"/>
  <c r="E28" i="5"/>
  <c r="K28" i="5"/>
  <c r="E29" i="5"/>
  <c r="D29" i="5"/>
  <c r="K29" i="5"/>
  <c r="E30" i="5"/>
  <c r="K30" i="5"/>
  <c r="D30" i="5"/>
  <c r="E31" i="5"/>
  <c r="K31" i="5"/>
  <c r="D31" i="5"/>
  <c r="E32" i="5"/>
  <c r="D32" i="5"/>
  <c r="K32" i="5"/>
  <c r="E33" i="5"/>
  <c r="K33" i="5"/>
  <c r="D33" i="5"/>
  <c r="E34" i="5"/>
  <c r="K34" i="5"/>
  <c r="D34" i="5"/>
  <c r="E35" i="5"/>
  <c r="K35" i="5"/>
  <c r="D35" i="5"/>
  <c r="E36" i="5"/>
  <c r="K36" i="5"/>
  <c r="E37" i="5"/>
  <c r="D37" i="5"/>
  <c r="K37" i="5"/>
  <c r="E38" i="5"/>
  <c r="K38" i="5"/>
  <c r="D38" i="5"/>
  <c r="E39" i="5"/>
  <c r="K39" i="5"/>
  <c r="D39" i="5"/>
  <c r="E40" i="5"/>
  <c r="D40" i="5"/>
  <c r="K40" i="5"/>
  <c r="E41" i="5"/>
  <c r="K41" i="5"/>
  <c r="D41" i="5"/>
  <c r="E42" i="5"/>
  <c r="K42" i="5"/>
  <c r="D42" i="5"/>
  <c r="E43" i="5"/>
  <c r="K43" i="5"/>
  <c r="D43" i="5"/>
  <c r="E44" i="5"/>
  <c r="K44" i="5"/>
  <c r="E45" i="5"/>
  <c r="D45" i="5"/>
  <c r="K45" i="5"/>
  <c r="E46" i="5"/>
  <c r="K46" i="5"/>
  <c r="D46" i="5"/>
  <c r="E47" i="5"/>
  <c r="K47" i="5"/>
  <c r="D47" i="5"/>
  <c r="E48" i="5"/>
  <c r="D48" i="5"/>
  <c r="K48" i="5"/>
  <c r="E49" i="5"/>
  <c r="K49" i="5"/>
  <c r="D49" i="5"/>
  <c r="E50" i="5"/>
  <c r="K50" i="5"/>
  <c r="D50" i="5"/>
  <c r="E51" i="5"/>
  <c r="K51" i="5"/>
  <c r="D51" i="5"/>
  <c r="E52" i="5"/>
  <c r="K52" i="5"/>
  <c r="E53" i="5"/>
  <c r="D53" i="5"/>
  <c r="K53" i="5"/>
  <c r="E54" i="5"/>
  <c r="K54" i="5"/>
  <c r="D54" i="5"/>
  <c r="E55" i="5"/>
  <c r="K55" i="5"/>
  <c r="D55" i="5"/>
  <c r="E56" i="5"/>
  <c r="D56" i="5"/>
  <c r="K56" i="5"/>
  <c r="E57" i="5"/>
  <c r="K57" i="5"/>
  <c r="D57" i="5"/>
  <c r="E58" i="5"/>
  <c r="K58" i="5"/>
  <c r="D58" i="5"/>
  <c r="E59" i="5"/>
  <c r="K59" i="5"/>
  <c r="D59" i="5"/>
  <c r="E60" i="5"/>
  <c r="K60" i="5"/>
  <c r="E61" i="5"/>
  <c r="D61" i="5"/>
  <c r="K61" i="5"/>
  <c r="E62" i="5"/>
  <c r="K62" i="5"/>
  <c r="D62" i="5"/>
  <c r="E63" i="5"/>
  <c r="K63" i="5"/>
  <c r="D63" i="5"/>
  <c r="E64" i="5"/>
  <c r="D64" i="5"/>
  <c r="K64" i="5"/>
  <c r="E65" i="5"/>
  <c r="K65" i="5"/>
  <c r="D65" i="5"/>
  <c r="E66" i="5"/>
  <c r="K66" i="5"/>
  <c r="D66" i="5"/>
  <c r="E67" i="5"/>
  <c r="K67" i="5"/>
  <c r="D67" i="5"/>
  <c r="E68" i="5"/>
  <c r="K68" i="5"/>
  <c r="E69" i="5"/>
  <c r="D69" i="5"/>
  <c r="K69" i="5"/>
  <c r="E70" i="5"/>
  <c r="K70" i="5"/>
  <c r="D70" i="5"/>
  <c r="E71" i="5"/>
  <c r="K71" i="5"/>
  <c r="D71" i="5"/>
  <c r="E72" i="5"/>
  <c r="D72" i="5"/>
  <c r="K72" i="5"/>
  <c r="E73" i="5"/>
  <c r="K73" i="5"/>
  <c r="D73" i="5"/>
  <c r="E74" i="5"/>
  <c r="K74" i="5"/>
  <c r="D74" i="5"/>
  <c r="E75" i="5"/>
  <c r="K75" i="5"/>
  <c r="D75" i="5"/>
  <c r="E76" i="5"/>
  <c r="K76" i="5"/>
  <c r="E77" i="5"/>
  <c r="D77" i="5"/>
  <c r="K77" i="5"/>
  <c r="E78" i="5"/>
  <c r="K78" i="5"/>
  <c r="D78" i="5"/>
  <c r="E79" i="5"/>
  <c r="K79" i="5"/>
  <c r="D79" i="5"/>
  <c r="E80" i="5"/>
  <c r="D80" i="5"/>
  <c r="K80" i="5"/>
  <c r="E81" i="5"/>
  <c r="K81" i="5"/>
  <c r="D81" i="5"/>
  <c r="E82" i="5"/>
  <c r="K82" i="5"/>
  <c r="D82" i="5"/>
  <c r="E83" i="5"/>
  <c r="K83" i="5"/>
  <c r="D83" i="5"/>
  <c r="E84" i="5"/>
  <c r="K84" i="5"/>
  <c r="E85" i="5"/>
  <c r="D85" i="5"/>
  <c r="K85" i="5"/>
  <c r="E86" i="5"/>
  <c r="K86" i="5"/>
  <c r="D86" i="5"/>
  <c r="E87" i="5"/>
  <c r="K87" i="5"/>
  <c r="D87" i="5"/>
  <c r="E88" i="5"/>
  <c r="D88" i="5"/>
  <c r="K88" i="5"/>
  <c r="E89" i="5"/>
  <c r="K89" i="5"/>
  <c r="D89" i="5"/>
  <c r="E90" i="5"/>
  <c r="K90" i="5"/>
  <c r="D90" i="5"/>
  <c r="E91" i="5"/>
  <c r="K91" i="5"/>
  <c r="D91" i="5"/>
  <c r="E92" i="5"/>
  <c r="K92" i="5"/>
  <c r="E93" i="5"/>
  <c r="D93" i="5"/>
  <c r="K93" i="5"/>
  <c r="E94" i="5"/>
  <c r="K94" i="5"/>
  <c r="D94" i="5"/>
  <c r="E95" i="5"/>
  <c r="K95" i="5"/>
  <c r="D95" i="5"/>
  <c r="E96" i="5"/>
  <c r="D96" i="5"/>
  <c r="K96" i="5"/>
  <c r="E97" i="5"/>
  <c r="K97" i="5"/>
  <c r="D97" i="5"/>
  <c r="E98" i="5"/>
  <c r="K98" i="5"/>
  <c r="D98" i="5"/>
  <c r="E99" i="5"/>
  <c r="K99" i="5"/>
  <c r="D99" i="5"/>
  <c r="E100" i="5"/>
  <c r="K100" i="5"/>
  <c r="E21" i="6"/>
  <c r="F21" i="6"/>
  <c r="D21" i="6"/>
  <c r="G21" i="6"/>
  <c r="H21" i="6"/>
  <c r="K21" i="6"/>
  <c r="J21" i="6"/>
  <c r="L21" i="6"/>
  <c r="M21" i="6"/>
  <c r="N21" i="6"/>
  <c r="E22" i="6"/>
  <c r="D22" i="6"/>
  <c r="F22" i="6"/>
  <c r="G22" i="6"/>
  <c r="H22" i="6"/>
  <c r="K22" i="6"/>
  <c r="L22" i="6"/>
  <c r="M22" i="6"/>
  <c r="J22" i="6"/>
  <c r="N22" i="6"/>
  <c r="D23" i="6"/>
  <c r="J23" i="6"/>
  <c r="D24" i="6"/>
  <c r="J24" i="6"/>
  <c r="D25" i="6"/>
  <c r="J25" i="6"/>
  <c r="D26" i="6"/>
  <c r="J26" i="6"/>
  <c r="D27" i="6"/>
  <c r="J27" i="6"/>
  <c r="D28" i="6"/>
  <c r="J28" i="6"/>
  <c r="D29" i="6"/>
  <c r="J29" i="6"/>
  <c r="D30" i="6"/>
  <c r="J30" i="6"/>
  <c r="D31" i="6"/>
  <c r="J31" i="6"/>
  <c r="D32" i="6"/>
  <c r="J32" i="6"/>
  <c r="D33" i="6"/>
  <c r="J33" i="6"/>
  <c r="D34" i="6"/>
  <c r="J34" i="6"/>
  <c r="D35" i="6"/>
  <c r="J35" i="6"/>
  <c r="D36" i="6"/>
  <c r="J36" i="6"/>
  <c r="D37" i="6"/>
  <c r="J37" i="6"/>
  <c r="D38" i="6"/>
  <c r="J38" i="6"/>
  <c r="D39" i="6"/>
  <c r="J39" i="6"/>
  <c r="D40" i="6"/>
  <c r="J40" i="6"/>
  <c r="D41" i="6"/>
  <c r="J41" i="6"/>
  <c r="D42" i="6"/>
  <c r="J42" i="6"/>
  <c r="D43" i="6"/>
  <c r="J43" i="6"/>
  <c r="D44" i="6"/>
  <c r="J44" i="6"/>
  <c r="D45" i="6"/>
  <c r="J45" i="6"/>
  <c r="D46" i="6"/>
  <c r="J46" i="6"/>
  <c r="D47" i="6"/>
  <c r="J47" i="6"/>
  <c r="D48" i="6"/>
  <c r="J48" i="6"/>
  <c r="D49" i="6"/>
  <c r="J49" i="6"/>
  <c r="D50" i="6"/>
  <c r="J50" i="6"/>
  <c r="D51" i="6"/>
  <c r="J51" i="6"/>
  <c r="D52" i="6"/>
  <c r="J52" i="6"/>
  <c r="D53" i="6"/>
  <c r="J53" i="6"/>
  <c r="D54" i="6"/>
  <c r="J54" i="6"/>
  <c r="D55" i="6"/>
  <c r="J55" i="6"/>
  <c r="D56" i="6"/>
  <c r="J56" i="6"/>
  <c r="D57" i="6"/>
  <c r="J57" i="6"/>
  <c r="D58" i="6"/>
  <c r="J58" i="6"/>
  <c r="D59" i="6"/>
  <c r="J59" i="6"/>
  <c r="D60" i="6"/>
  <c r="J60" i="6"/>
  <c r="D61" i="6"/>
  <c r="J61" i="6"/>
  <c r="D62" i="6"/>
  <c r="J62" i="6"/>
  <c r="D63" i="6"/>
  <c r="J63" i="6"/>
  <c r="D64" i="6"/>
  <c r="J64" i="6"/>
  <c r="D65" i="6"/>
  <c r="J65" i="6"/>
  <c r="D66" i="6"/>
  <c r="J66" i="6"/>
  <c r="D67" i="6"/>
  <c r="J67" i="6"/>
  <c r="D68" i="6"/>
  <c r="J68" i="6"/>
  <c r="D69" i="6"/>
  <c r="J69" i="6"/>
  <c r="D70" i="6"/>
  <c r="J70" i="6"/>
  <c r="D71" i="6"/>
  <c r="J71" i="6"/>
  <c r="D72" i="6"/>
  <c r="J72" i="6"/>
  <c r="D73" i="6"/>
  <c r="J73" i="6"/>
  <c r="D74" i="6"/>
  <c r="J74" i="6"/>
  <c r="D75" i="6"/>
  <c r="J75" i="6"/>
  <c r="D76" i="6"/>
  <c r="J76" i="6"/>
  <c r="D77" i="6"/>
  <c r="J77" i="6"/>
  <c r="D78" i="6"/>
  <c r="J78" i="6"/>
  <c r="D79" i="6"/>
  <c r="J79" i="6"/>
  <c r="D80" i="6"/>
  <c r="J80" i="6"/>
  <c r="D81" i="6"/>
  <c r="J81" i="6"/>
  <c r="D82" i="6"/>
  <c r="J82" i="6"/>
  <c r="D83" i="6"/>
  <c r="J83" i="6"/>
  <c r="D84" i="6"/>
  <c r="J84" i="6"/>
  <c r="D85" i="6"/>
  <c r="J85" i="6"/>
  <c r="D86" i="6"/>
  <c r="J86" i="6"/>
  <c r="D87" i="6"/>
  <c r="J87" i="6"/>
  <c r="D88" i="6"/>
  <c r="J88" i="6"/>
  <c r="D89" i="6"/>
  <c r="J89" i="6"/>
  <c r="D90" i="6"/>
  <c r="J90" i="6"/>
  <c r="D91" i="6"/>
  <c r="J91" i="6"/>
  <c r="D92" i="6"/>
  <c r="J92" i="6"/>
  <c r="D93" i="6"/>
  <c r="J93" i="6"/>
  <c r="D94" i="6"/>
  <c r="J94" i="6"/>
  <c r="D95" i="6"/>
  <c r="J95" i="6"/>
  <c r="D96" i="6"/>
  <c r="J96" i="6"/>
  <c r="D25" i="5"/>
  <c r="D92" i="5"/>
  <c r="D76" i="5"/>
  <c r="D60" i="5"/>
  <c r="D44" i="5"/>
  <c r="D28" i="5"/>
  <c r="D26" i="5"/>
  <c r="D100" i="5"/>
  <c r="D84" i="5"/>
  <c r="D68" i="5"/>
  <c r="D52" i="5"/>
  <c r="D36" i="5"/>
</calcChain>
</file>

<file path=xl/sharedStrings.xml><?xml version="1.0" encoding="utf-8"?>
<sst xmlns="http://schemas.openxmlformats.org/spreadsheetml/2006/main" count="529" uniqueCount="153">
  <si>
    <t>Deutsche Hypothekenbank (Actien-Gesellschaft)</t>
  </si>
  <si>
    <t>30159 Hannover</t>
  </si>
  <si>
    <t>Telefon: +49 511 3045 - 0</t>
  </si>
  <si>
    <t>Telefax: +49 511 3045 - 459</t>
  </si>
  <si>
    <t>E-Mail: Mail@Deutsche-Hypo.de</t>
  </si>
  <si>
    <t>Internet: www.deutsche-hypo.de</t>
  </si>
  <si>
    <t>Veröffentlichung gemäß § 28 Abs. 1 Nrn. 1 und 3 PfandBG</t>
  </si>
  <si>
    <t>Gesamtbetrag der im Umlauf befindlichen</t>
  </si>
  <si>
    <t>Nominalwert</t>
  </si>
  <si>
    <t>Barwert</t>
  </si>
  <si>
    <t>Risikobarwert*</t>
  </si>
  <si>
    <t>Hypothekenpfandbriefe</t>
  </si>
  <si>
    <t>(Mio. €)</t>
  </si>
  <si>
    <t>darunter Derivate</t>
  </si>
  <si>
    <t>Deckungsmasse</t>
  </si>
  <si>
    <t>Überdeckung</t>
  </si>
  <si>
    <t>Überdeckung in % vom Pfandbrief-Umlauf</t>
  </si>
  <si>
    <t>* Für die Berechnung des Risikobarwertes wurde der dynamische Ansatz gem. § 5 Abs. 1 Nr. 2 PfandBarwertV verwendet.</t>
  </si>
  <si>
    <t>Öffentlichen Pfandbriefe</t>
  </si>
  <si>
    <t xml:space="preserve">   darunter Derivate</t>
  </si>
  <si>
    <t>Veröffentlichung gemäß § 28 Abs. 1 Nr. 2 PfandBG</t>
  </si>
  <si>
    <t>Pfandbriefumlauf</t>
  </si>
  <si>
    <t>Restlaufzeit:</t>
  </si>
  <si>
    <t>Mio. €</t>
  </si>
  <si>
    <t>davon</t>
  </si>
  <si>
    <t>&gt; 2 Jahre und &lt;= 3 Jahre</t>
  </si>
  <si>
    <t>&gt; 3 Jahre und &lt;= 4 Jahre</t>
  </si>
  <si>
    <t>&gt; 4 Jahre und &lt;= 5 Jahre</t>
  </si>
  <si>
    <t>&gt; 5 Jahre und &lt;= 10 Jahre</t>
  </si>
  <si>
    <t>&gt; 10 Jahre</t>
  </si>
  <si>
    <t>Öffentliche Pfandbriefe</t>
  </si>
  <si>
    <t>Deckungswerte</t>
  </si>
  <si>
    <t>Bis einschließlich 300 Tsd. €</t>
  </si>
  <si>
    <t xml:space="preserve">Summe    </t>
  </si>
  <si>
    <t>Veröffentlichung gemäß § 28 Abs. 2 Nr. 1 b, c und Nr. 2 PfandBG</t>
  </si>
  <si>
    <t xml:space="preserve">Zur Deckung von Hypothekenpfandbriefen verwendete Forderungen </t>
  </si>
  <si>
    <t xml:space="preserve">nach Gebieten, in denen die beliehenen Grundstücke liegen </t>
  </si>
  <si>
    <t>Gesamt-     betrag der mindestens       90 Tage rückstän-   digen Leistungen</t>
  </si>
  <si>
    <t>Insgesamt</t>
  </si>
  <si>
    <t>Wohnwirtschaftlich</t>
  </si>
  <si>
    <t>Gewerblich</t>
  </si>
  <si>
    <t>Wohnungen</t>
  </si>
  <si>
    <t>Einfamilien-  häuser</t>
  </si>
  <si>
    <t>Mehrfamilien- häuser</t>
  </si>
  <si>
    <t>Unfertige und noch nicht ertragfähige Neubauten</t>
  </si>
  <si>
    <t>Bauplätze</t>
  </si>
  <si>
    <t>Bürogebäude</t>
  </si>
  <si>
    <t>Handels-gebäude</t>
  </si>
  <si>
    <t>Industrie-gebäude</t>
  </si>
  <si>
    <t>Sonstige gewerblich genutze Gebäude</t>
  </si>
  <si>
    <t>Staat</t>
  </si>
  <si>
    <t>Gesamtsumme - alle Staaten</t>
  </si>
  <si>
    <t>Deutschland</t>
  </si>
  <si>
    <t>Belgien</t>
  </si>
  <si>
    <t>Bulgarien</t>
  </si>
  <si>
    <t>Dänemark</t>
  </si>
  <si>
    <t>Estland</t>
  </si>
  <si>
    <t>Finnland</t>
  </si>
  <si>
    <t>Frankreich</t>
  </si>
  <si>
    <t>Griechenland</t>
  </si>
  <si>
    <t>Großbritannien</t>
  </si>
  <si>
    <t>Irland</t>
  </si>
  <si>
    <t>Italien</t>
  </si>
  <si>
    <t>Lettland</t>
  </si>
  <si>
    <t>Litauen</t>
  </si>
  <si>
    <t>Luxemburg</t>
  </si>
  <si>
    <t>Malta</t>
  </si>
  <si>
    <t>Niederlande</t>
  </si>
  <si>
    <t>Österreich</t>
  </si>
  <si>
    <t>Polen</t>
  </si>
  <si>
    <t>Portugal</t>
  </si>
  <si>
    <t>Rumänien</t>
  </si>
  <si>
    <t>Schweden</t>
  </si>
  <si>
    <t>Slowakei</t>
  </si>
  <si>
    <t>Slowenien</t>
  </si>
  <si>
    <t>Spanien</t>
  </si>
  <si>
    <t>Tschechien</t>
  </si>
  <si>
    <t>Ungarn</t>
  </si>
  <si>
    <t>Zypern</t>
  </si>
  <si>
    <t>Island</t>
  </si>
  <si>
    <t>Liechtenstein</t>
  </si>
  <si>
    <t>Norwegen</t>
  </si>
  <si>
    <t>Schweiz</t>
  </si>
  <si>
    <t>Japan</t>
  </si>
  <si>
    <t>Kanada</t>
  </si>
  <si>
    <t>USA</t>
  </si>
  <si>
    <t>Sonstige OECD-Staaten</t>
  </si>
  <si>
    <t>EU-Institutionen</t>
  </si>
  <si>
    <t>Übrige Staaten/Institutionen</t>
  </si>
  <si>
    <t>Veröffentlichung gemäß § 28 Abs. 3 PfandBG</t>
  </si>
  <si>
    <t>Gesamtbetrag der mindestens 90 Tage rückständigen Leistungen</t>
  </si>
  <si>
    <t>Summe</t>
  </si>
  <si>
    <t>Zentralstaat</t>
  </si>
  <si>
    <t>Regionale Gebietskörper-schaften</t>
  </si>
  <si>
    <t>Örtliche Gebietskörper-schaften</t>
  </si>
  <si>
    <t>Sonstige</t>
  </si>
  <si>
    <t>Angaben unter Einbeziehung des vdp-Bonitätsdifferenzierungsmodells</t>
  </si>
  <si>
    <t>&lt;= 0,5 Jahre</t>
  </si>
  <si>
    <t>&gt; 0,5 Jahre und &lt;= 1 Jahr</t>
  </si>
  <si>
    <t>&gt; 1 Jahr und &lt;= 1,5 Jahre</t>
  </si>
  <si>
    <t>&gt; 1,5 Jahr und &lt;= 2 Jahre</t>
  </si>
  <si>
    <t>Mehr als 300 Tsd. € bis einschließlich 1 Mio. €</t>
  </si>
  <si>
    <t>Mehr als 1 Mio. € bis einschließlich 10 Mio. €</t>
  </si>
  <si>
    <t>Mehr als 10 Mio. €</t>
  </si>
  <si>
    <t>Umlaufende Pfandbriefe</t>
  </si>
  <si>
    <t>davon Anteil festverzinslicher Pfandbriefe
§ 28 Abs. 1 Nr. 9</t>
  </si>
  <si>
    <t>%</t>
  </si>
  <si>
    <t>davon Gesamtbetrag der Forderungen, die die Grenzen 
nach § 13 Abs. 1 überschreiten
§ 28 Abs. 1 Nr. 7</t>
  </si>
  <si>
    <t>davon Gesamtbetrag der Forderungen, die die Begrenzungen 
des § 19 Abs. 1 Nr. 2 übersteigen
§ 28 Abs. 1 Nr. 8</t>
  </si>
  <si>
    <t>davon Gesamtbetrag der Forderungen, die die Begrenzungen 
des § 19 Abs. 1 Nr. 3 übersteigen
§ 28 Abs. 1 Nr. 8</t>
  </si>
  <si>
    <t>davon Anteil festverzinslicher Deckungsmasse
§ 28 Abs. 1 Nr. 9</t>
  </si>
  <si>
    <t xml:space="preserve"> 
Nettobarwert nach § 6 Pfandbrief-Barwertverordnung
je Fremdwährung in Mio. Euro
§ 28 Abs. 1 Nr. 10 (Saldo aus Aktiv-/Passivseite)</t>
  </si>
  <si>
    <t>AUD</t>
  </si>
  <si>
    <t>CAD</t>
  </si>
  <si>
    <t>CHF</t>
  </si>
  <si>
    <t>GBP</t>
  </si>
  <si>
    <t>JPY</t>
  </si>
  <si>
    <t>SEK</t>
  </si>
  <si>
    <t>USD</t>
  </si>
  <si>
    <t>volumengewichteter Durchschnitt des Alters der Forderungen
(verstrichene Laufzeit seit Kreditvergabe - seasoning)
§ 28 Abs. 1 Nr. 11</t>
  </si>
  <si>
    <t>Jahre</t>
  </si>
  <si>
    <t>durchschnittlicher gewichteter Beleihungsauslauf
§ 28 Abs. 2 Nr. 3</t>
  </si>
  <si>
    <t>durchschnittlicher gewichteter Beleihungsauslauf auf Marktwertbasis</t>
  </si>
  <si>
    <t>davon Gesamtbetrag der Forderungen, die die Begrenzungen des § 20 Abs. 2 übersteigen
§ 28 Abs. 1 Nr. 8</t>
  </si>
  <si>
    <t>Veröffentlichung gemäß § 28 Abs. 1 Nrn. 7, 8, 9, 10 und 11 PfandBG</t>
  </si>
  <si>
    <t>Gesamtbetrag dieser Forderungen, soweit der jeweilige Rückstand mindestend 5% der Forderung beträgt</t>
  </si>
  <si>
    <t>Gesamtbetrag dieser Forderungen, soweit der jeweilige Rückstand mindestens 5% der Forderung beträgt</t>
  </si>
  <si>
    <t>Veröffentlichung gemäß § 28 Abs. 1 Nr. 4, Nr. 5 und Nr. 6 PfandBG</t>
  </si>
  <si>
    <t>Weitere Deckungswerte für Hypothekenpfandbriefe nach § 19 Abs. 1 Nr.1, Nr. 2 und 3</t>
  </si>
  <si>
    <t>Ausgleichsforderungen
i.S.d. § 19 Abs. 1 Nr. 1</t>
  </si>
  <si>
    <t>Forderungen i.S.d. § 19 Abs. 1 Nr. 2</t>
  </si>
  <si>
    <t>Forderungen 
i.S.d.  § 19 Abs. 1 Nr. 3</t>
  </si>
  <si>
    <t>gedeckte Schuld-
verschreibungen
i.S.d. Art. 129 Verordnung
(EU) Nr. 575/2013</t>
  </si>
  <si>
    <t>3. Quartal</t>
  </si>
  <si>
    <t>Veröffentlichung gemäß § 28 Abs. 1 Nr. 4 und Nr. 5 PfandBG</t>
  </si>
  <si>
    <t>Weitere Deckungswerte für Öffentliche Pfandbriefe nach § 20 Abs. 2 Nr.1 und Nr. 2</t>
  </si>
  <si>
    <t>Ausgleichsforderungen
i.S.d. § 20 Abs. 2 Nr. 1</t>
  </si>
  <si>
    <t xml:space="preserve">Forderungen i.S.d. § 20 Abs. 2 Nr. 2 </t>
  </si>
  <si>
    <t>Veröffentlichung gemäß § 28 Abs. 2 Nr. 1 a  PfandBG</t>
  </si>
  <si>
    <t>Veröffentlichung gemäß § 28 Abs. 3 Nr. 1  PfandBG</t>
  </si>
  <si>
    <t>Bis einschließlich 10 Mio. €</t>
  </si>
  <si>
    <t>Mehr als 10 Mio. € bis einschließlich 100 Mio. €</t>
  </si>
  <si>
    <t>Mehr als 100 Mio. €</t>
  </si>
  <si>
    <t>Osterstraße 31</t>
  </si>
  <si>
    <t>Umlaufende Pfandbriefe und dafür verwendete Deckungswerte | 30.09.2020</t>
  </si>
  <si>
    <t>Q3 2020</t>
  </si>
  <si>
    <t>Q3 2019</t>
  </si>
  <si>
    <t>Laufzeitstruktur der umlaufenden Pfandbriefe und der dafür verwendeten Deckungsmassen | 30.09.2020</t>
  </si>
  <si>
    <t>Zur Deckung von Hypothekenpfandbriefen verwendete Forderungen nach Größengruppen | 30.09.2020</t>
  </si>
  <si>
    <t>Zur Deckung von Öffentlichen Pfandbriefen verwendete Forderungen nach Größengruppen | 30.09.2020</t>
  </si>
  <si>
    <t>Kennzahlen zu umlaufenden Pfandbriefen und dafür verwendeten Deckunsgwerten | 30.09.2020</t>
  </si>
  <si>
    <t>Zur Deckung von Öffentlichen Pfandbriefen verwendete Forderungen sowie Gesamtbetrag der mindestens 90 Tage rückständigen Leistungen | 30.09.2020</t>
  </si>
  <si>
    <t>Weitere Deckungswerte - Detaildarstelllung | 30.09.2020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</si>
</sst>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208" formatCode="#,##0.0"/>
    <numFmt numFmtId="220" formatCode="#,##0.0\ ;\-#,##0.0\ ;\-\ \ \ \ \ "/>
    <numFmt numFmtId="224" formatCode="&quot;Jahr &quot;0"/>
    <numFmt numFmtId="226" formatCode="#,##0.00\ ;\-#,##0.00\ ;\-\ \ \ \ \ "/>
  </numFmts>
  <fonts count="50" x14ac:knownFonts="1">
    <font>
      <sz val="10"/>
      <name val="Arial"/>
    </font>
    <font>
      <sz val="10"/>
      <name val="Arial"/>
    </font>
    <font>
      <sz val="11"/>
      <color indexed="35"/>
      <name val="Calibri"/>
      <family val="2"/>
    </font>
    <font>
      <sz val="11"/>
      <color indexed="9"/>
      <name val="Calibri"/>
      <family val="2"/>
    </font>
    <font>
      <b/>
      <sz val="11"/>
      <color indexed="34"/>
      <name val="Calibri"/>
      <family val="2"/>
    </font>
    <font>
      <b/>
      <sz val="11"/>
      <color indexed="52"/>
      <name val="Calibri"/>
      <family val="2"/>
    </font>
    <font>
      <sz val="11"/>
      <color indexed="54"/>
      <name val="Calibri"/>
      <family val="2"/>
    </font>
    <font>
      <b/>
      <sz val="11"/>
      <color indexed="35"/>
      <name val="Calibri"/>
      <family val="2"/>
    </font>
    <font>
      <i/>
      <sz val="11"/>
      <color indexed="30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8"/>
      <name val="Verdana"/>
      <family val="2"/>
    </font>
    <font>
      <b/>
      <sz val="18"/>
      <color indexed="49"/>
      <name val="Cambria"/>
      <family val="2"/>
    </font>
    <font>
      <b/>
      <sz val="15"/>
      <color indexed="49"/>
      <name val="Calibri"/>
      <family val="2"/>
    </font>
    <font>
      <b/>
      <sz val="13"/>
      <color indexed="49"/>
      <name val="Calibri"/>
      <family val="2"/>
    </font>
    <font>
      <b/>
      <sz val="11"/>
      <color indexed="49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sz val="10"/>
      <color indexed="2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color indexed="2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7"/>
      <color indexed="22"/>
      <name val="Arial"/>
      <family val="2"/>
    </font>
    <font>
      <b/>
      <sz val="7"/>
      <name val="Arial"/>
      <family val="2"/>
    </font>
    <font>
      <b/>
      <sz val="7"/>
      <color indexed="63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sz val="7"/>
      <color indexed="9"/>
      <name val="Arial"/>
      <family val="2"/>
    </font>
    <font>
      <sz val="7"/>
      <name val="Arial"/>
      <family val="2"/>
    </font>
    <font>
      <sz val="7"/>
      <color indexed="39"/>
      <name val="Arial"/>
      <family val="2"/>
    </font>
    <font>
      <b/>
      <sz val="7"/>
      <color indexed="9"/>
      <name val="Arial"/>
      <family val="2"/>
    </font>
    <font>
      <b/>
      <sz val="8"/>
      <color indexed="16"/>
      <name val="Arial"/>
      <family val="2"/>
    </font>
    <font>
      <b/>
      <sz val="9"/>
      <name val="Arial"/>
      <family val="2"/>
    </font>
    <font>
      <b/>
      <sz val="9"/>
      <color indexed="16"/>
      <name val="Arial"/>
      <family val="2"/>
    </font>
    <font>
      <b/>
      <sz val="7"/>
      <color indexed="16"/>
      <name val="Arial"/>
      <family val="2"/>
    </font>
    <font>
      <b/>
      <sz val="8"/>
      <color indexed="9"/>
      <name val="Verdana"/>
      <family val="2"/>
    </font>
    <font>
      <b/>
      <sz val="7"/>
      <color indexed="63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5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8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4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22"/>
      </patternFill>
    </fill>
    <fill>
      <patternFill patternType="solid">
        <fgColor indexed="3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rgb="FF1822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D1DEEC"/>
        <bgColor indexed="22"/>
      </patternFill>
    </fill>
    <fill>
      <patternFill patternType="solid">
        <fgColor rgb="FFA8C9E4"/>
        <bgColor indexed="64"/>
      </patternFill>
    </fill>
    <fill>
      <patternFill patternType="solid">
        <fgColor rgb="FFD1DEEC"/>
        <bgColor indexed="64"/>
      </patternFill>
    </fill>
  </fills>
  <borders count="55">
    <border>
      <left/>
      <right/>
      <top/>
      <bottom/>
      <diagonal/>
    </border>
    <border>
      <left style="thin">
        <color indexed="34"/>
      </left>
      <right style="thin">
        <color indexed="34"/>
      </right>
      <top style="thin">
        <color indexed="34"/>
      </top>
      <bottom style="thin">
        <color indexed="3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34"/>
      </left>
      <right style="double">
        <color indexed="34"/>
      </right>
      <top style="double">
        <color indexed="34"/>
      </top>
      <bottom style="double">
        <color indexed="34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64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 style="thin">
        <color indexed="55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rgb="FF969696"/>
      </top>
      <bottom style="thin">
        <color indexed="55"/>
      </bottom>
      <diagonal/>
    </border>
    <border>
      <left style="thin">
        <color rgb="FF969696"/>
      </left>
      <right style="thin">
        <color indexed="55"/>
      </right>
      <top style="thin">
        <color rgb="FF969696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rgb="FF969696"/>
      </top>
      <bottom style="thin">
        <color indexed="55"/>
      </bottom>
      <diagonal/>
    </border>
    <border>
      <left style="thin">
        <color indexed="55"/>
      </left>
      <right style="thin">
        <color rgb="FF969696"/>
      </right>
      <top style="thin">
        <color rgb="FF969696"/>
      </top>
      <bottom style="thin">
        <color indexed="55"/>
      </bottom>
      <diagonal/>
    </border>
    <border>
      <left style="thin">
        <color rgb="FF969696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rgb="FF969696"/>
      </right>
      <top style="thin">
        <color indexed="55"/>
      </top>
      <bottom style="thin">
        <color indexed="55"/>
      </bottom>
      <diagonal/>
    </border>
  </borders>
  <cellStyleXfs count="45">
    <xf numFmtId="0" fontId="0" fillId="0" borderId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1" applyNumberFormat="0" applyAlignment="0" applyProtection="0"/>
    <xf numFmtId="0" fontId="5" fillId="14" borderId="2" applyNumberFormat="0" applyAlignment="0" applyProtection="0"/>
    <xf numFmtId="0" fontId="6" fillId="2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15" borderId="0" applyNumberFormat="0" applyBorder="0" applyAlignment="0" applyProtection="0"/>
    <xf numFmtId="43" fontId="1" fillId="0" borderId="0" applyFont="0" applyFill="0" applyBorder="0" applyAlignment="0" applyProtection="0"/>
    <xf numFmtId="0" fontId="10" fillId="4" borderId="0" applyNumberFormat="0" applyBorder="0" applyAlignment="0" applyProtection="0"/>
    <xf numFmtId="0" fontId="1" fillId="4" borderId="4" applyNumberFormat="0" applyFont="0" applyAlignment="0" applyProtection="0"/>
    <xf numFmtId="0" fontId="11" fillId="16" borderId="0" applyNumberFormat="0" applyBorder="0" applyAlignment="0" applyProtection="0"/>
    <xf numFmtId="0" fontId="22" fillId="0" borderId="0"/>
    <xf numFmtId="208" fontId="12" fillId="0" borderId="0">
      <alignment vertical="center"/>
    </xf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9" applyNumberFormat="0" applyAlignment="0" applyProtection="0"/>
  </cellStyleXfs>
  <cellXfs count="259">
    <xf numFmtId="0" fontId="0" fillId="0" borderId="0" xfId="0"/>
    <xf numFmtId="0" fontId="21" fillId="0" borderId="0" xfId="0" applyFont="1" applyFill="1"/>
    <xf numFmtId="0" fontId="22" fillId="0" borderId="0" xfId="0" applyFont="1" applyFill="1"/>
    <xf numFmtId="0" fontId="23" fillId="0" borderId="0" xfId="0" applyFont="1" applyFill="1"/>
    <xf numFmtId="0" fontId="22" fillId="0" borderId="0" xfId="0" applyFont="1"/>
    <xf numFmtId="0" fontId="24" fillId="0" borderId="0" xfId="0" applyFont="1" applyFill="1"/>
    <xf numFmtId="0" fontId="25" fillId="0" borderId="0" xfId="0" applyFont="1" applyFill="1"/>
    <xf numFmtId="0" fontId="26" fillId="0" borderId="0" xfId="0" applyFont="1" applyFill="1"/>
    <xf numFmtId="0" fontId="27" fillId="0" borderId="0" xfId="0" applyFont="1" applyFill="1"/>
    <xf numFmtId="0" fontId="28" fillId="0" borderId="0" xfId="0" applyFont="1" applyFill="1"/>
    <xf numFmtId="208" fontId="29" fillId="0" borderId="0" xfId="0" applyNumberFormat="1" applyFont="1" applyFill="1"/>
    <xf numFmtId="208" fontId="30" fillId="0" borderId="0" xfId="0" applyNumberFormat="1" applyFont="1" applyFill="1"/>
    <xf numFmtId="208" fontId="22" fillId="0" borderId="0" xfId="0" applyNumberFormat="1" applyFont="1" applyFill="1"/>
    <xf numFmtId="208" fontId="25" fillId="0" borderId="0" xfId="0" applyNumberFormat="1" applyFont="1" applyFill="1"/>
    <xf numFmtId="0" fontId="24" fillId="0" borderId="0" xfId="0" applyFont="1"/>
    <xf numFmtId="0" fontId="31" fillId="0" borderId="0" xfId="0" applyFont="1" applyFill="1" applyAlignment="1">
      <alignment horizontal="left"/>
    </xf>
    <xf numFmtId="208" fontId="33" fillId="17" borderId="0" xfId="0" applyNumberFormat="1" applyFont="1" applyFill="1" applyBorder="1" applyAlignment="1"/>
    <xf numFmtId="0" fontId="22" fillId="0" borderId="0" xfId="0" applyFont="1" applyAlignment="1"/>
    <xf numFmtId="0" fontId="28" fillId="0" borderId="0" xfId="0" applyFont="1" applyFill="1" applyAlignment="1"/>
    <xf numFmtId="0" fontId="36" fillId="17" borderId="10" xfId="0" applyFont="1" applyFill="1" applyBorder="1"/>
    <xf numFmtId="208" fontId="32" fillId="18" borderId="10" xfId="0" applyNumberFormat="1" applyFont="1" applyFill="1" applyBorder="1" applyAlignment="1">
      <alignment horizontal="center" vertical="center"/>
    </xf>
    <xf numFmtId="208" fontId="32" fillId="17" borderId="10" xfId="0" applyNumberFormat="1" applyFont="1" applyFill="1" applyBorder="1" applyAlignment="1">
      <alignment horizontal="center" vertical="center"/>
    </xf>
    <xf numFmtId="208" fontId="32" fillId="18" borderId="11" xfId="0" applyNumberFormat="1" applyFont="1" applyFill="1" applyBorder="1" applyAlignment="1">
      <alignment horizontal="center" vertical="center"/>
    </xf>
    <xf numFmtId="208" fontId="32" fillId="17" borderId="12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208" fontId="34" fillId="19" borderId="0" xfId="0" applyNumberFormat="1" applyFont="1" applyFill="1" applyBorder="1" applyAlignment="1">
      <alignment vertical="center"/>
    </xf>
    <xf numFmtId="208" fontId="37" fillId="0" borderId="0" xfId="0" applyNumberFormat="1" applyFont="1" applyBorder="1" applyAlignment="1">
      <alignment horizontal="right" vertical="center"/>
    </xf>
    <xf numFmtId="220" fontId="37" fillId="18" borderId="0" xfId="0" applyNumberFormat="1" applyFont="1" applyFill="1" applyAlignment="1">
      <alignment horizontal="right" vertical="center" indent="1"/>
    </xf>
    <xf numFmtId="220" fontId="37" fillId="17" borderId="0" xfId="0" applyNumberFormat="1" applyFont="1" applyFill="1" applyAlignment="1">
      <alignment horizontal="right" vertical="center" indent="1"/>
    </xf>
    <xf numFmtId="220" fontId="37" fillId="18" borderId="13" xfId="0" applyNumberFormat="1" applyFont="1" applyFill="1" applyBorder="1" applyAlignment="1">
      <alignment horizontal="right" vertical="center" indent="1"/>
    </xf>
    <xf numFmtId="220" fontId="37" fillId="17" borderId="14" xfId="0" applyNumberFormat="1" applyFont="1" applyFill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208" fontId="37" fillId="0" borderId="0" xfId="0" applyNumberFormat="1" applyFont="1" applyBorder="1" applyAlignment="1">
      <alignment horizontal="left" vertical="center" indent="1"/>
    </xf>
    <xf numFmtId="220" fontId="37" fillId="18" borderId="0" xfId="0" applyNumberFormat="1" applyFont="1" applyFill="1" applyBorder="1" applyAlignment="1">
      <alignment horizontal="right" vertical="center" indent="1"/>
    </xf>
    <xf numFmtId="220" fontId="37" fillId="17" borderId="0" xfId="0" applyNumberFormat="1" applyFont="1" applyFill="1" applyBorder="1" applyAlignment="1">
      <alignment horizontal="right" vertical="center" indent="1"/>
    </xf>
    <xf numFmtId="208" fontId="38" fillId="0" borderId="15" xfId="0" applyNumberFormat="1" applyFont="1" applyBorder="1" applyAlignment="1">
      <alignment vertical="center"/>
    </xf>
    <xf numFmtId="208" fontId="37" fillId="0" borderId="15" xfId="0" applyNumberFormat="1" applyFont="1" applyBorder="1" applyAlignment="1">
      <alignment horizontal="right" vertical="center"/>
    </xf>
    <xf numFmtId="220" fontId="37" fillId="18" borderId="15" xfId="0" applyNumberFormat="1" applyFont="1" applyFill="1" applyBorder="1" applyAlignment="1">
      <alignment horizontal="right" vertical="center" indent="1"/>
    </xf>
    <xf numFmtId="220" fontId="37" fillId="17" borderId="15" xfId="0" applyNumberFormat="1" applyFont="1" applyFill="1" applyBorder="1" applyAlignment="1">
      <alignment horizontal="right" vertical="center" indent="1"/>
    </xf>
    <xf numFmtId="220" fontId="37" fillId="18" borderId="16" xfId="0" applyNumberFormat="1" applyFont="1" applyFill="1" applyBorder="1" applyAlignment="1">
      <alignment horizontal="right" vertical="center" indent="1"/>
    </xf>
    <xf numFmtId="220" fontId="37" fillId="17" borderId="17" xfId="0" applyNumberFormat="1" applyFont="1" applyFill="1" applyBorder="1" applyAlignment="1">
      <alignment horizontal="right" vertical="center" indent="1"/>
    </xf>
    <xf numFmtId="208" fontId="37" fillId="17" borderId="10" xfId="0" applyNumberFormat="1" applyFont="1" applyFill="1" applyBorder="1" applyAlignment="1">
      <alignment horizontal="left" vertical="center" indent="1"/>
    </xf>
    <xf numFmtId="208" fontId="37" fillId="17" borderId="10" xfId="0" applyNumberFormat="1" applyFont="1" applyFill="1" applyBorder="1" applyAlignment="1">
      <alignment horizontal="right" vertical="center"/>
    </xf>
    <xf numFmtId="220" fontId="37" fillId="18" borderId="10" xfId="0" applyNumberFormat="1" applyFont="1" applyFill="1" applyBorder="1" applyAlignment="1">
      <alignment horizontal="right" vertical="center" indent="1"/>
    </xf>
    <xf numFmtId="220" fontId="37" fillId="17" borderId="10" xfId="0" applyNumberFormat="1" applyFont="1" applyFill="1" applyBorder="1" applyAlignment="1">
      <alignment horizontal="right" vertical="center" indent="1"/>
    </xf>
    <xf numFmtId="220" fontId="37" fillId="18" borderId="11" xfId="0" applyNumberFormat="1" applyFont="1" applyFill="1" applyBorder="1" applyAlignment="1">
      <alignment horizontal="right" vertical="center" indent="1"/>
    </xf>
    <xf numFmtId="220" fontId="37" fillId="17" borderId="12" xfId="0" applyNumberFormat="1" applyFont="1" applyFill="1" applyBorder="1" applyAlignment="1">
      <alignment horizontal="right" vertical="center" indent="1"/>
    </xf>
    <xf numFmtId="208" fontId="38" fillId="0" borderId="0" xfId="0" applyNumberFormat="1" applyFont="1" applyAlignment="1">
      <alignment vertical="center"/>
    </xf>
    <xf numFmtId="208" fontId="37" fillId="0" borderId="0" xfId="0" applyNumberFormat="1" applyFont="1" applyAlignment="1">
      <alignment horizontal="right" vertical="center"/>
    </xf>
    <xf numFmtId="208" fontId="37" fillId="0" borderId="0" xfId="0" applyNumberFormat="1" applyFont="1" applyFill="1" applyBorder="1" applyAlignment="1"/>
    <xf numFmtId="208" fontId="37" fillId="0" borderId="0" xfId="0" applyNumberFormat="1" applyFont="1" applyFill="1" applyBorder="1" applyAlignment="1">
      <alignment vertical="top"/>
    </xf>
    <xf numFmtId="208" fontId="37" fillId="0" borderId="0" xfId="0" applyNumberFormat="1" applyFont="1" applyFill="1" applyBorder="1" applyAlignment="1">
      <alignment horizontal="right" vertical="top"/>
    </xf>
    <xf numFmtId="208" fontId="37" fillId="17" borderId="0" xfId="0" applyNumberFormat="1" applyFont="1" applyFill="1" applyBorder="1" applyAlignment="1">
      <alignment horizontal="right" vertical="top"/>
    </xf>
    <xf numFmtId="0" fontId="28" fillId="0" borderId="0" xfId="0" applyFont="1"/>
    <xf numFmtId="0" fontId="27" fillId="0" borderId="0" xfId="0" applyFont="1" applyFill="1" applyAlignment="1"/>
    <xf numFmtId="208" fontId="37" fillId="0" borderId="0" xfId="0" applyNumberFormat="1" applyFont="1" applyFill="1" applyBorder="1" applyAlignment="1">
      <alignment horizontal="right"/>
    </xf>
    <xf numFmtId="0" fontId="22" fillId="0" borderId="0" xfId="0" applyFont="1" applyFill="1" applyAlignment="1"/>
    <xf numFmtId="208" fontId="26" fillId="0" borderId="0" xfId="0" applyNumberFormat="1" applyFont="1" applyFill="1" applyBorder="1" applyAlignment="1">
      <alignment vertical="center"/>
    </xf>
    <xf numFmtId="208" fontId="22" fillId="0" borderId="0" xfId="0" applyNumberFormat="1" applyFont="1" applyFill="1" applyBorder="1"/>
    <xf numFmtId="208" fontId="34" fillId="19" borderId="0" xfId="0" applyNumberFormat="1" applyFont="1" applyFill="1" applyBorder="1" applyAlignment="1">
      <alignment horizontal="left" vertical="center"/>
    </xf>
    <xf numFmtId="208" fontId="39" fillId="19" borderId="0" xfId="0" applyNumberFormat="1" applyFont="1" applyFill="1" applyBorder="1" applyAlignment="1">
      <alignment horizontal="center" vertical="center"/>
    </xf>
    <xf numFmtId="208" fontId="22" fillId="0" borderId="0" xfId="0" applyNumberFormat="1" applyFont="1" applyFill="1" applyAlignment="1">
      <alignment vertical="center"/>
    </xf>
    <xf numFmtId="208" fontId="22" fillId="0" borderId="0" xfId="0" applyNumberFormat="1" applyFont="1" applyFill="1" applyBorder="1" applyAlignment="1">
      <alignment vertical="center"/>
    </xf>
    <xf numFmtId="208" fontId="32" fillId="20" borderId="0" xfId="0" applyNumberFormat="1" applyFont="1" applyFill="1" applyAlignment="1">
      <alignment horizontal="center" vertical="center"/>
    </xf>
    <xf numFmtId="208" fontId="32" fillId="17" borderId="14" xfId="0" applyNumberFormat="1" applyFont="1" applyFill="1" applyBorder="1" applyAlignment="1">
      <alignment horizontal="center" vertical="center"/>
    </xf>
    <xf numFmtId="208" fontId="32" fillId="17" borderId="0" xfId="0" applyNumberFormat="1" applyFont="1" applyFill="1" applyAlignment="1">
      <alignment horizontal="center" vertical="center"/>
    </xf>
    <xf numFmtId="208" fontId="37" fillId="20" borderId="10" xfId="0" applyNumberFormat="1" applyFont="1" applyFill="1" applyBorder="1" applyAlignment="1">
      <alignment horizontal="center" vertical="center"/>
    </xf>
    <xf numFmtId="208" fontId="37" fillId="17" borderId="12" xfId="0" applyNumberFormat="1" applyFont="1" applyFill="1" applyBorder="1" applyAlignment="1">
      <alignment horizontal="center" vertical="center"/>
    </xf>
    <xf numFmtId="208" fontId="37" fillId="17" borderId="10" xfId="0" applyNumberFormat="1" applyFont="1" applyFill="1" applyBorder="1" applyAlignment="1">
      <alignment horizontal="center" vertical="center"/>
    </xf>
    <xf numFmtId="208" fontId="37" fillId="17" borderId="18" xfId="0" applyNumberFormat="1" applyFont="1" applyFill="1" applyBorder="1" applyAlignment="1">
      <alignment vertical="center"/>
    </xf>
    <xf numFmtId="220" fontId="37" fillId="20" borderId="10" xfId="0" applyNumberFormat="1" applyFont="1" applyFill="1" applyBorder="1" applyAlignment="1">
      <alignment horizontal="right" vertical="center" indent="2"/>
    </xf>
    <xf numFmtId="220" fontId="37" fillId="17" borderId="12" xfId="0" applyNumberFormat="1" applyFont="1" applyFill="1" applyBorder="1" applyAlignment="1">
      <alignment horizontal="right" vertical="center" indent="2"/>
    </xf>
    <xf numFmtId="220" fontId="37" fillId="17" borderId="10" xfId="0" applyNumberFormat="1" applyFont="1" applyFill="1" applyBorder="1" applyAlignment="1">
      <alignment horizontal="right" vertical="center" indent="2"/>
    </xf>
    <xf numFmtId="220" fontId="37" fillId="20" borderId="18" xfId="0" applyNumberFormat="1" applyFont="1" applyFill="1" applyBorder="1" applyAlignment="1">
      <alignment horizontal="right" vertical="center" indent="2"/>
    </xf>
    <xf numFmtId="220" fontId="37" fillId="17" borderId="19" xfId="0" applyNumberFormat="1" applyFont="1" applyFill="1" applyBorder="1" applyAlignment="1">
      <alignment horizontal="right" vertical="center" indent="2"/>
    </xf>
    <xf numFmtId="220" fontId="37" fillId="17" borderId="18" xfId="0" applyNumberFormat="1" applyFont="1" applyFill="1" applyBorder="1" applyAlignment="1">
      <alignment horizontal="right" vertical="center" indent="2"/>
    </xf>
    <xf numFmtId="208" fontId="24" fillId="0" borderId="0" xfId="0" applyNumberFormat="1" applyFont="1" applyFill="1" applyAlignment="1">
      <alignment horizontal="left"/>
    </xf>
    <xf numFmtId="208" fontId="39" fillId="19" borderId="20" xfId="0" applyNumberFormat="1" applyFont="1" applyFill="1" applyBorder="1" applyAlignment="1">
      <alignment horizontal="center" vertical="center"/>
    </xf>
    <xf numFmtId="208" fontId="37" fillId="17" borderId="21" xfId="0" applyNumberFormat="1" applyFont="1" applyFill="1" applyBorder="1" applyAlignment="1">
      <alignment vertical="center"/>
    </xf>
    <xf numFmtId="208" fontId="37" fillId="17" borderId="21" xfId="0" applyNumberFormat="1" applyFont="1" applyFill="1" applyBorder="1" applyAlignment="1">
      <alignment horizontal="center" vertical="center"/>
    </xf>
    <xf numFmtId="208" fontId="37" fillId="0" borderId="10" xfId="0" applyNumberFormat="1" applyFont="1" applyFill="1" applyBorder="1" applyAlignment="1">
      <alignment vertical="center"/>
    </xf>
    <xf numFmtId="220" fontId="37" fillId="20" borderId="10" xfId="31" applyNumberFormat="1" applyFont="1" applyFill="1" applyBorder="1" applyAlignment="1">
      <alignment horizontal="right" vertical="center" indent="5"/>
    </xf>
    <xf numFmtId="220" fontId="37" fillId="0" borderId="10" xfId="31" applyNumberFormat="1" applyFont="1" applyFill="1" applyBorder="1" applyAlignment="1">
      <alignment horizontal="right" vertical="center" indent="5"/>
    </xf>
    <xf numFmtId="208" fontId="37" fillId="0" borderId="18" xfId="0" applyNumberFormat="1" applyFont="1" applyFill="1" applyBorder="1" applyAlignment="1">
      <alignment vertical="center"/>
    </xf>
    <xf numFmtId="220" fontId="37" fillId="20" borderId="18" xfId="31" applyNumberFormat="1" applyFont="1" applyFill="1" applyBorder="1" applyAlignment="1">
      <alignment horizontal="right" vertical="center" indent="5"/>
    </xf>
    <xf numFmtId="220" fontId="37" fillId="0" borderId="18" xfId="31" applyNumberFormat="1" applyFont="1" applyFill="1" applyBorder="1" applyAlignment="1">
      <alignment horizontal="right" vertical="center" indent="5"/>
    </xf>
    <xf numFmtId="208" fontId="32" fillId="0" borderId="18" xfId="0" applyNumberFormat="1" applyFont="1" applyFill="1" applyBorder="1" applyAlignment="1">
      <alignment vertical="center"/>
    </xf>
    <xf numFmtId="220" fontId="32" fillId="20" borderId="18" xfId="31" applyNumberFormat="1" applyFont="1" applyFill="1" applyBorder="1" applyAlignment="1">
      <alignment horizontal="right" vertical="center" indent="5"/>
    </xf>
    <xf numFmtId="220" fontId="32" fillId="0" borderId="18" xfId="31" applyNumberFormat="1" applyFont="1" applyFill="1" applyBorder="1" applyAlignment="1">
      <alignment horizontal="right" vertical="center" indent="5"/>
    </xf>
    <xf numFmtId="208" fontId="40" fillId="0" borderId="0" xfId="0" applyNumberFormat="1" applyFont="1" applyFill="1"/>
    <xf numFmtId="208" fontId="24" fillId="0" borderId="0" xfId="0" applyNumberFormat="1" applyFont="1" applyFill="1"/>
    <xf numFmtId="208" fontId="39" fillId="19" borderId="0" xfId="0" applyNumberFormat="1" applyFont="1" applyFill="1" applyBorder="1" applyAlignment="1">
      <alignment vertical="center"/>
    </xf>
    <xf numFmtId="208" fontId="36" fillId="19" borderId="0" xfId="0" applyNumberFormat="1" applyFont="1" applyFill="1" applyBorder="1" applyAlignment="1">
      <alignment vertical="center"/>
    </xf>
    <xf numFmtId="208" fontId="37" fillId="0" borderId="0" xfId="0" applyNumberFormat="1" applyFont="1" applyFill="1" applyAlignment="1">
      <alignment vertical="center"/>
    </xf>
    <xf numFmtId="208" fontId="37" fillId="0" borderId="0" xfId="0" applyNumberFormat="1" applyFont="1" applyFill="1"/>
    <xf numFmtId="208" fontId="37" fillId="0" borderId="0" xfId="0" applyNumberFormat="1" applyFont="1" applyFill="1" applyBorder="1"/>
    <xf numFmtId="208" fontId="29" fillId="0" borderId="0" xfId="0" applyNumberFormat="1" applyFont="1" applyFill="1" applyBorder="1"/>
    <xf numFmtId="208" fontId="41" fillId="0" borderId="0" xfId="0" applyNumberFormat="1" applyFont="1" applyFill="1" applyBorder="1"/>
    <xf numFmtId="208" fontId="26" fillId="0" borderId="0" xfId="0" applyNumberFormat="1" applyFont="1" applyFill="1" applyBorder="1"/>
    <xf numFmtId="0" fontId="37" fillId="0" borderId="0" xfId="0" applyFont="1" applyFill="1" applyBorder="1"/>
    <xf numFmtId="0" fontId="34" fillId="19" borderId="0" xfId="0" applyFont="1" applyFill="1" applyBorder="1"/>
    <xf numFmtId="0" fontId="36" fillId="19" borderId="0" xfId="0" applyFont="1" applyFill="1" applyBorder="1"/>
    <xf numFmtId="208" fontId="39" fillId="19" borderId="0" xfId="0" applyNumberFormat="1" applyFont="1" applyFill="1" applyBorder="1" applyAlignment="1">
      <alignment vertical="top"/>
    </xf>
    <xf numFmtId="208" fontId="36" fillId="19" borderId="0" xfId="0" applyNumberFormat="1" applyFont="1" applyFill="1" applyBorder="1"/>
    <xf numFmtId="208" fontId="32" fillId="21" borderId="22" xfId="0" applyNumberFormat="1" applyFont="1" applyFill="1" applyBorder="1" applyAlignment="1">
      <alignment vertical="center"/>
    </xf>
    <xf numFmtId="208" fontId="37" fillId="21" borderId="23" xfId="0" applyNumberFormat="1" applyFont="1" applyFill="1" applyBorder="1" applyAlignment="1">
      <alignment horizontal="left" vertical="center"/>
    </xf>
    <xf numFmtId="208" fontId="37" fillId="21" borderId="23" xfId="0" applyNumberFormat="1" applyFont="1" applyFill="1" applyBorder="1" applyAlignment="1">
      <alignment horizontal="center" vertical="center"/>
    </xf>
    <xf numFmtId="208" fontId="36" fillId="21" borderId="23" xfId="0" applyNumberFormat="1" applyFont="1" applyFill="1" applyBorder="1" applyAlignment="1">
      <alignment horizontal="center" vertical="center"/>
    </xf>
    <xf numFmtId="208" fontId="36" fillId="21" borderId="23" xfId="0" applyNumberFormat="1" applyFont="1" applyFill="1" applyBorder="1" applyAlignment="1">
      <alignment horizontal="center"/>
    </xf>
    <xf numFmtId="208" fontId="36" fillId="21" borderId="24" xfId="0" applyNumberFormat="1" applyFont="1" applyFill="1" applyBorder="1" applyAlignment="1">
      <alignment horizontal="center"/>
    </xf>
    <xf numFmtId="208" fontId="37" fillId="21" borderId="25" xfId="0" applyNumberFormat="1" applyFont="1" applyFill="1" applyBorder="1" applyAlignment="1">
      <alignment vertical="center"/>
    </xf>
    <xf numFmtId="208" fontId="32" fillId="21" borderId="26" xfId="0" applyNumberFormat="1" applyFont="1" applyFill="1" applyBorder="1" applyAlignment="1">
      <alignment vertical="center"/>
    </xf>
    <xf numFmtId="208" fontId="37" fillId="21" borderId="26" xfId="0" applyNumberFormat="1" applyFont="1" applyFill="1" applyBorder="1" applyAlignment="1">
      <alignment vertical="center"/>
    </xf>
    <xf numFmtId="208" fontId="36" fillId="21" borderId="26" xfId="0" applyNumberFormat="1" applyFont="1" applyFill="1" applyBorder="1" applyAlignment="1">
      <alignment vertical="center"/>
    </xf>
    <xf numFmtId="208" fontId="36" fillId="21" borderId="26" xfId="0" applyNumberFormat="1" applyFont="1" applyFill="1" applyBorder="1"/>
    <xf numFmtId="208" fontId="36" fillId="21" borderId="27" xfId="0" applyNumberFormat="1" applyFont="1" applyFill="1" applyBorder="1"/>
    <xf numFmtId="208" fontId="37" fillId="21" borderId="28" xfId="0" applyNumberFormat="1" applyFont="1" applyFill="1" applyBorder="1" applyAlignment="1">
      <alignment vertical="center"/>
    </xf>
    <xf numFmtId="208" fontId="32" fillId="22" borderId="23" xfId="0" applyNumberFormat="1" applyFont="1" applyFill="1" applyBorder="1" applyAlignment="1">
      <alignment vertical="center"/>
    </xf>
    <xf numFmtId="208" fontId="37" fillId="22" borderId="29" xfId="0" applyNumberFormat="1" applyFont="1" applyFill="1" applyBorder="1" applyAlignment="1">
      <alignment vertical="center"/>
    </xf>
    <xf numFmtId="208" fontId="37" fillId="22" borderId="30" xfId="0" applyNumberFormat="1" applyFont="1" applyFill="1" applyBorder="1" applyAlignment="1">
      <alignment vertical="center"/>
    </xf>
    <xf numFmtId="208" fontId="32" fillId="22" borderId="0" xfId="0" applyNumberFormat="1" applyFont="1" applyFill="1" applyBorder="1" applyAlignment="1">
      <alignment vertical="center"/>
    </xf>
    <xf numFmtId="208" fontId="37" fillId="22" borderId="29" xfId="0" applyNumberFormat="1" applyFont="1" applyFill="1" applyBorder="1"/>
    <xf numFmtId="208" fontId="37" fillId="22" borderId="30" xfId="0" applyNumberFormat="1" applyFont="1" applyFill="1" applyBorder="1"/>
    <xf numFmtId="208" fontId="37" fillId="21" borderId="31" xfId="0" applyNumberFormat="1" applyFont="1" applyFill="1" applyBorder="1" applyAlignment="1">
      <alignment vertical="top" wrapText="1"/>
    </xf>
    <xf numFmtId="208" fontId="37" fillId="22" borderId="32" xfId="0" applyNumberFormat="1" applyFont="1" applyFill="1" applyBorder="1" applyAlignment="1">
      <alignment vertical="top" wrapText="1"/>
    </xf>
    <xf numFmtId="208" fontId="32" fillId="20" borderId="33" xfId="0" applyNumberFormat="1" applyFont="1" applyFill="1" applyBorder="1" applyAlignment="1">
      <alignment horizontal="center" vertical="top" wrapText="1"/>
    </xf>
    <xf numFmtId="208" fontId="37" fillId="22" borderId="31" xfId="0" applyNumberFormat="1" applyFont="1" applyFill="1" applyBorder="1" applyAlignment="1">
      <alignment vertical="top" wrapText="1"/>
    </xf>
    <xf numFmtId="208" fontId="37" fillId="17" borderId="34" xfId="0" applyNumberFormat="1" applyFont="1" applyFill="1" applyBorder="1" applyAlignment="1">
      <alignment vertical="center"/>
    </xf>
    <xf numFmtId="208" fontId="32" fillId="17" borderId="34" xfId="0" applyNumberFormat="1" applyFont="1" applyFill="1" applyBorder="1" applyAlignment="1">
      <alignment vertical="center"/>
    </xf>
    <xf numFmtId="208" fontId="37" fillId="17" borderId="35" xfId="0" applyNumberFormat="1" applyFont="1" applyFill="1" applyBorder="1" applyAlignment="1">
      <alignment horizontal="center" vertical="center"/>
    </xf>
    <xf numFmtId="208" fontId="22" fillId="17" borderId="13" xfId="0" applyNumberFormat="1" applyFont="1" applyFill="1" applyBorder="1" applyAlignment="1">
      <alignment vertical="center"/>
    </xf>
    <xf numFmtId="208" fontId="22" fillId="17" borderId="0" xfId="0" applyNumberFormat="1" applyFont="1" applyFill="1" applyBorder="1" applyAlignment="1">
      <alignment vertical="center"/>
    </xf>
    <xf numFmtId="208" fontId="32" fillId="20" borderId="10" xfId="0" applyNumberFormat="1" applyFont="1" applyFill="1" applyBorder="1" applyAlignment="1">
      <alignment vertical="center"/>
    </xf>
    <xf numFmtId="224" fontId="37" fillId="20" borderId="10" xfId="0" applyNumberFormat="1" applyFont="1" applyFill="1" applyBorder="1" applyAlignment="1">
      <alignment horizontal="left" vertical="center"/>
    </xf>
    <xf numFmtId="220" fontId="37" fillId="20" borderId="36" xfId="0" applyNumberFormat="1" applyFont="1" applyFill="1" applyBorder="1" applyAlignment="1">
      <alignment vertical="center"/>
    </xf>
    <xf numFmtId="224" fontId="37" fillId="17" borderId="18" xfId="0" applyNumberFormat="1" applyFont="1" applyFill="1" applyBorder="1" applyAlignment="1">
      <alignment horizontal="left" vertical="center"/>
    </xf>
    <xf numFmtId="220" fontId="37" fillId="17" borderId="37" xfId="0" applyNumberFormat="1" applyFont="1" applyFill="1" applyBorder="1" applyAlignment="1">
      <alignment vertical="center"/>
    </xf>
    <xf numFmtId="208" fontId="32" fillId="20" borderId="18" xfId="0" applyNumberFormat="1" applyFont="1" applyFill="1" applyBorder="1" applyAlignment="1">
      <alignment vertical="center"/>
    </xf>
    <xf numFmtId="220" fontId="37" fillId="20" borderId="37" xfId="0" applyNumberFormat="1" applyFont="1" applyFill="1" applyBorder="1" applyAlignment="1">
      <alignment vertical="center"/>
    </xf>
    <xf numFmtId="208" fontId="41" fillId="0" borderId="0" xfId="0" applyNumberFormat="1" applyFont="1" applyFill="1"/>
    <xf numFmtId="208" fontId="42" fillId="0" borderId="0" xfId="0" applyNumberFormat="1" applyFont="1" applyFill="1"/>
    <xf numFmtId="208" fontId="43" fillId="0" borderId="0" xfId="0" applyNumberFormat="1" applyFont="1" applyFill="1"/>
    <xf numFmtId="208" fontId="32" fillId="0" borderId="0" xfId="0" applyNumberFormat="1" applyFont="1" applyFill="1"/>
    <xf numFmtId="208" fontId="39" fillId="19" borderId="38" xfId="0" applyNumberFormat="1" applyFont="1" applyFill="1" applyBorder="1" applyAlignment="1">
      <alignment vertical="center"/>
    </xf>
    <xf numFmtId="208" fontId="32" fillId="22" borderId="22" xfId="0" applyNumberFormat="1" applyFont="1" applyFill="1" applyBorder="1"/>
    <xf numFmtId="208" fontId="37" fillId="22" borderId="39" xfId="0" applyNumberFormat="1" applyFont="1" applyFill="1" applyBorder="1"/>
    <xf numFmtId="208" fontId="37" fillId="22" borderId="40" xfId="0" applyNumberFormat="1" applyFont="1" applyFill="1" applyBorder="1"/>
    <xf numFmtId="208" fontId="37" fillId="0" borderId="0" xfId="0" applyNumberFormat="1" applyFont="1" applyFill="1" applyBorder="1" applyAlignment="1">
      <alignment vertical="top" wrapText="1"/>
    </xf>
    <xf numFmtId="208" fontId="37" fillId="22" borderId="41" xfId="0" applyNumberFormat="1" applyFont="1" applyFill="1" applyBorder="1" applyAlignment="1">
      <alignment vertical="top" wrapText="1"/>
    </xf>
    <xf numFmtId="208" fontId="32" fillId="20" borderId="42" xfId="0" applyNumberFormat="1" applyFont="1" applyFill="1" applyBorder="1" applyAlignment="1">
      <alignment vertical="top" wrapText="1"/>
    </xf>
    <xf numFmtId="208" fontId="29" fillId="0" borderId="0" xfId="0" applyNumberFormat="1" applyFont="1" applyFill="1" applyBorder="1" applyAlignment="1">
      <alignment vertical="top" wrapText="1"/>
    </xf>
    <xf numFmtId="208" fontId="37" fillId="17" borderId="37" xfId="0" applyNumberFormat="1" applyFont="1" applyFill="1" applyBorder="1" applyAlignment="1">
      <alignment horizontal="center" vertical="center"/>
    </xf>
    <xf numFmtId="208" fontId="37" fillId="17" borderId="19" xfId="0" applyNumberFormat="1" applyFont="1" applyFill="1" applyBorder="1" applyAlignment="1">
      <alignment horizontal="center" vertical="center"/>
    </xf>
    <xf numFmtId="208" fontId="44" fillId="23" borderId="0" xfId="0" applyNumberFormat="1" applyFont="1" applyFill="1" applyBorder="1" applyAlignment="1">
      <alignment vertical="top"/>
    </xf>
    <xf numFmtId="208" fontId="44" fillId="23" borderId="0" xfId="0" applyNumberFormat="1" applyFont="1" applyFill="1" applyBorder="1" applyAlignment="1">
      <alignment vertical="center"/>
    </xf>
    <xf numFmtId="0" fontId="45" fillId="24" borderId="0" xfId="0" applyFont="1" applyFill="1" applyBorder="1" applyAlignment="1">
      <alignment vertical="top"/>
    </xf>
    <xf numFmtId="0" fontId="36" fillId="24" borderId="0" xfId="0" applyFont="1" applyFill="1" applyBorder="1"/>
    <xf numFmtId="208" fontId="46" fillId="25" borderId="0" xfId="0" applyNumberFormat="1" applyFont="1" applyFill="1" applyBorder="1" applyAlignment="1">
      <alignment horizontal="center" vertical="center"/>
    </xf>
    <xf numFmtId="208" fontId="46" fillId="24" borderId="0" xfId="0" applyNumberFormat="1" applyFont="1" applyFill="1" applyBorder="1" applyAlignment="1">
      <alignment horizontal="center" vertical="center"/>
    </xf>
    <xf numFmtId="208" fontId="46" fillId="0" borderId="43" xfId="0" applyNumberFormat="1" applyFont="1" applyBorder="1" applyAlignment="1">
      <alignment vertical="center"/>
    </xf>
    <xf numFmtId="208" fontId="47" fillId="0" borderId="23" xfId="0" applyNumberFormat="1" applyFont="1" applyBorder="1" applyAlignment="1">
      <alignment horizontal="center" vertical="center"/>
    </xf>
    <xf numFmtId="220" fontId="47" fillId="26" borderId="29" xfId="0" applyNumberFormat="1" applyFont="1" applyFill="1" applyBorder="1" applyAlignment="1">
      <alignment horizontal="right" vertical="center" indent="4"/>
    </xf>
    <xf numFmtId="220" fontId="47" fillId="24" borderId="30" xfId="0" applyNumberFormat="1" applyFont="1" applyFill="1" applyBorder="1" applyAlignment="1">
      <alignment horizontal="right" vertical="center" indent="4"/>
    </xf>
    <xf numFmtId="208" fontId="47" fillId="0" borderId="44" xfId="0" applyNumberFormat="1" applyFont="1" applyBorder="1" applyAlignment="1">
      <alignment vertical="center" wrapText="1"/>
    </xf>
    <xf numFmtId="208" fontId="47" fillId="0" borderId="29" xfId="0" applyNumberFormat="1" applyFont="1" applyBorder="1" applyAlignment="1">
      <alignment horizontal="center" vertical="center"/>
    </xf>
    <xf numFmtId="226" fontId="47" fillId="26" borderId="26" xfId="0" applyNumberFormat="1" applyFont="1" applyFill="1" applyBorder="1" applyAlignment="1">
      <alignment horizontal="right" vertical="center" indent="4"/>
    </xf>
    <xf numFmtId="226" fontId="47" fillId="24" borderId="27" xfId="0" applyNumberFormat="1" applyFont="1" applyFill="1" applyBorder="1" applyAlignment="1">
      <alignment horizontal="right" vertical="center" indent="4"/>
    </xf>
    <xf numFmtId="208" fontId="22" fillId="0" borderId="0" xfId="0" applyNumberFormat="1" applyFont="1" applyFill="1" applyAlignment="1"/>
    <xf numFmtId="208" fontId="46" fillId="0" borderId="22" xfId="0" applyNumberFormat="1" applyFont="1" applyBorder="1" applyAlignment="1">
      <alignment vertical="center"/>
    </xf>
    <xf numFmtId="208" fontId="47" fillId="0" borderId="22" xfId="0" applyNumberFormat="1" applyFont="1" applyBorder="1" applyAlignment="1">
      <alignment vertical="center" wrapText="1"/>
    </xf>
    <xf numFmtId="208" fontId="47" fillId="0" borderId="26" xfId="0" applyNumberFormat="1" applyFont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226" fontId="47" fillId="26" borderId="29" xfId="0" applyNumberFormat="1" applyFont="1" applyFill="1" applyBorder="1" applyAlignment="1">
      <alignment horizontal="right" vertical="center" indent="4"/>
    </xf>
    <xf numFmtId="226" fontId="47" fillId="24" borderId="30" xfId="0" applyNumberFormat="1" applyFont="1" applyFill="1" applyBorder="1" applyAlignment="1">
      <alignment horizontal="right" vertical="center" indent="4"/>
    </xf>
    <xf numFmtId="208" fontId="47" fillId="0" borderId="43" xfId="0" applyNumberFormat="1" applyFont="1" applyBorder="1" applyAlignment="1">
      <alignment vertical="center" wrapText="1"/>
    </xf>
    <xf numFmtId="0" fontId="20" fillId="0" borderId="0" xfId="0" applyFont="1" applyFill="1"/>
    <xf numFmtId="208" fontId="22" fillId="0" borderId="0" xfId="35" applyNumberFormat="1" applyFont="1" applyFill="1" applyBorder="1"/>
    <xf numFmtId="0" fontId="21" fillId="0" borderId="0" xfId="35" applyFont="1" applyFill="1"/>
    <xf numFmtId="0" fontId="22" fillId="0" borderId="0" xfId="35" applyFont="1"/>
    <xf numFmtId="0" fontId="22" fillId="0" borderId="0" xfId="35" applyFont="1" applyFill="1"/>
    <xf numFmtId="0" fontId="24" fillId="0" borderId="0" xfId="35" applyFont="1" applyFill="1"/>
    <xf numFmtId="0" fontId="20" fillId="0" borderId="0" xfId="35" applyFont="1" applyFill="1"/>
    <xf numFmtId="0" fontId="26" fillId="0" borderId="0" xfId="35" applyFont="1" applyFill="1"/>
    <xf numFmtId="0" fontId="27" fillId="0" borderId="0" xfId="35" applyFont="1" applyFill="1"/>
    <xf numFmtId="0" fontId="28" fillId="0" borderId="0" xfId="35" applyFont="1" applyFill="1"/>
    <xf numFmtId="208" fontId="30" fillId="0" borderId="0" xfId="35" applyNumberFormat="1" applyFont="1" applyFill="1"/>
    <xf numFmtId="208" fontId="22" fillId="0" borderId="0" xfId="35" applyNumberFormat="1" applyFont="1" applyFill="1"/>
    <xf numFmtId="208" fontId="29" fillId="0" borderId="0" xfId="35" applyNumberFormat="1" applyFont="1" applyFill="1" applyBorder="1"/>
    <xf numFmtId="208" fontId="41" fillId="0" borderId="0" xfId="35" applyNumberFormat="1" applyFont="1" applyFill="1" applyBorder="1"/>
    <xf numFmtId="208" fontId="26" fillId="0" borderId="0" xfId="35" applyNumberFormat="1" applyFont="1" applyFill="1" applyBorder="1"/>
    <xf numFmtId="208" fontId="30" fillId="0" borderId="0" xfId="35" applyNumberFormat="1" applyFont="1" applyFill="1" applyBorder="1"/>
    <xf numFmtId="208" fontId="37" fillId="0" borderId="0" xfId="35" applyNumberFormat="1" applyFont="1" applyFill="1" applyBorder="1"/>
    <xf numFmtId="208" fontId="48" fillId="23" borderId="22" xfId="35" applyNumberFormat="1" applyFont="1" applyFill="1" applyBorder="1" applyAlignment="1">
      <alignment vertical="center"/>
    </xf>
    <xf numFmtId="208" fontId="49" fillId="23" borderId="23" xfId="35" applyNumberFormat="1" applyFont="1" applyFill="1" applyBorder="1" applyAlignment="1">
      <alignment vertical="center"/>
    </xf>
    <xf numFmtId="208" fontId="49" fillId="23" borderId="24" xfId="35" applyNumberFormat="1" applyFont="1" applyFill="1" applyBorder="1" applyAlignment="1">
      <alignment vertical="center"/>
    </xf>
    <xf numFmtId="208" fontId="32" fillId="27" borderId="22" xfId="35" applyNumberFormat="1" applyFont="1" applyFill="1" applyBorder="1"/>
    <xf numFmtId="208" fontId="37" fillId="27" borderId="43" xfId="35" applyNumberFormat="1" applyFont="1" applyFill="1" applyBorder="1"/>
    <xf numFmtId="208" fontId="37" fillId="27" borderId="29" xfId="35" applyNumberFormat="1" applyFont="1" applyFill="1" applyBorder="1"/>
    <xf numFmtId="208" fontId="37" fillId="27" borderId="30" xfId="35" applyNumberFormat="1" applyFont="1" applyFill="1" applyBorder="1"/>
    <xf numFmtId="208" fontId="32" fillId="27" borderId="25" xfId="35" applyNumberFormat="1" applyFont="1" applyFill="1" applyBorder="1"/>
    <xf numFmtId="208" fontId="37" fillId="28" borderId="22" xfId="35" applyNumberFormat="1" applyFont="1" applyFill="1" applyBorder="1" applyAlignment="1">
      <alignment horizontal="left"/>
    </xf>
    <xf numFmtId="208" fontId="37" fillId="0" borderId="0" xfId="35" applyNumberFormat="1" applyFont="1" applyFill="1" applyBorder="1" applyAlignment="1">
      <alignment vertical="top" wrapText="1"/>
    </xf>
    <xf numFmtId="208" fontId="37" fillId="27" borderId="25" xfId="35" applyNumberFormat="1" applyFont="1" applyFill="1" applyBorder="1" applyAlignment="1">
      <alignment vertical="top" wrapText="1"/>
    </xf>
    <xf numFmtId="208" fontId="32" fillId="28" borderId="45" xfId="35" applyNumberFormat="1" applyFont="1" applyFill="1" applyBorder="1" applyAlignment="1">
      <alignment vertical="top" wrapText="1"/>
    </xf>
    <xf numFmtId="208" fontId="37" fillId="24" borderId="49" xfId="35" applyNumberFormat="1" applyFont="1" applyFill="1" applyBorder="1"/>
    <xf numFmtId="208" fontId="32" fillId="24" borderId="49" xfId="35" applyNumberFormat="1" applyFont="1" applyFill="1" applyBorder="1"/>
    <xf numFmtId="208" fontId="37" fillId="24" borderId="50" xfId="35" applyNumberFormat="1" applyFont="1" applyFill="1" applyBorder="1" applyAlignment="1">
      <alignment horizontal="center"/>
    </xf>
    <xf numFmtId="208" fontId="37" fillId="24" borderId="51" xfId="35" applyNumberFormat="1" applyFont="1" applyFill="1" applyBorder="1" applyAlignment="1">
      <alignment horizontal="center"/>
    </xf>
    <xf numFmtId="208" fontId="37" fillId="24" borderId="52" xfId="35" applyNumberFormat="1" applyFont="1" applyFill="1" applyBorder="1" applyAlignment="1">
      <alignment horizontal="center"/>
    </xf>
    <xf numFmtId="208" fontId="32" fillId="28" borderId="18" xfId="35" applyNumberFormat="1" applyFont="1" applyFill="1" applyBorder="1"/>
    <xf numFmtId="220" fontId="37" fillId="28" borderId="53" xfId="35" applyNumberFormat="1" applyFont="1" applyFill="1" applyBorder="1"/>
    <xf numFmtId="220" fontId="37" fillId="28" borderId="37" xfId="35" applyNumberFormat="1" applyFont="1" applyFill="1" applyBorder="1"/>
    <xf numFmtId="220" fontId="37" fillId="28" borderId="54" xfId="35" applyNumberFormat="1" applyFont="1" applyFill="1" applyBorder="1"/>
    <xf numFmtId="208" fontId="37" fillId="0" borderId="18" xfId="35" applyNumberFormat="1" applyFont="1" applyFill="1" applyBorder="1"/>
    <xf numFmtId="220" fontId="37" fillId="0" borderId="53" xfId="35" applyNumberFormat="1" applyFont="1" applyFill="1" applyBorder="1"/>
    <xf numFmtId="220" fontId="37" fillId="0" borderId="54" xfId="35" applyNumberFormat="1" applyFont="1" applyFill="1" applyBorder="1"/>
    <xf numFmtId="0" fontId="20" fillId="0" borderId="0" xfId="35" applyFont="1" applyAlignment="1">
      <alignment horizontal="left"/>
    </xf>
    <xf numFmtId="0" fontId="22" fillId="0" borderId="0" xfId="35"/>
    <xf numFmtId="208" fontId="37" fillId="28" borderId="45" xfId="35" applyNumberFormat="1" applyFont="1" applyFill="1" applyBorder="1" applyAlignment="1">
      <alignment horizontal="left"/>
    </xf>
    <xf numFmtId="208" fontId="37" fillId="20" borderId="21" xfId="0" applyNumberFormat="1" applyFont="1" applyFill="1" applyBorder="1" applyAlignment="1">
      <alignment horizontal="center" vertical="center"/>
    </xf>
    <xf numFmtId="208" fontId="32" fillId="17" borderId="19" xfId="0" applyNumberFormat="1" applyFont="1" applyFill="1" applyBorder="1" applyAlignment="1">
      <alignment vertical="center"/>
    </xf>
    <xf numFmtId="0" fontId="20" fillId="0" borderId="0" xfId="0" applyFont="1"/>
    <xf numFmtId="208" fontId="37" fillId="20" borderId="46" xfId="0" applyNumberFormat="1" applyFont="1" applyFill="1" applyBorder="1" applyAlignment="1">
      <alignment horizontal="center" vertical="center"/>
    </xf>
    <xf numFmtId="224" fontId="37" fillId="28" borderId="18" xfId="35" applyNumberFormat="1" applyFont="1" applyFill="1" applyBorder="1" applyAlignment="1">
      <alignment horizontal="center"/>
    </xf>
    <xf numFmtId="224" fontId="37" fillId="0" borderId="18" xfId="35" applyNumberFormat="1" applyFont="1" applyFill="1" applyBorder="1" applyAlignment="1">
      <alignment horizontal="center"/>
    </xf>
    <xf numFmtId="208" fontId="37" fillId="0" borderId="10" xfId="0" applyNumberFormat="1" applyFont="1" applyBorder="1" applyAlignment="1">
      <alignment horizontal="left" vertical="center" indent="1"/>
    </xf>
    <xf numFmtId="208" fontId="32" fillId="17" borderId="0" xfId="0" applyNumberFormat="1" applyFont="1" applyFill="1" applyBorder="1" applyAlignment="1">
      <alignment horizontal="left" vertical="center" wrapText="1"/>
    </xf>
    <xf numFmtId="208" fontId="32" fillId="17" borderId="10" xfId="0" applyNumberFormat="1" applyFont="1" applyFill="1" applyBorder="1" applyAlignment="1">
      <alignment horizontal="left" vertical="center" wrapText="1"/>
    </xf>
    <xf numFmtId="208" fontId="34" fillId="19" borderId="0" xfId="0" applyNumberFormat="1" applyFont="1" applyFill="1" applyBorder="1" applyAlignment="1">
      <alignment horizontal="center" vertical="center"/>
    </xf>
    <xf numFmtId="0" fontId="22" fillId="19" borderId="0" xfId="0" applyFont="1" applyFill="1" applyBorder="1" applyAlignment="1">
      <alignment horizontal="center" vertical="center"/>
    </xf>
    <xf numFmtId="0" fontId="35" fillId="19" borderId="0" xfId="0" applyFont="1" applyFill="1" applyBorder="1" applyAlignment="1">
      <alignment horizontal="center" vertical="center"/>
    </xf>
    <xf numFmtId="208" fontId="37" fillId="17" borderId="18" xfId="0" applyNumberFormat="1" applyFont="1" applyFill="1" applyBorder="1" applyAlignment="1">
      <alignment vertical="center"/>
    </xf>
    <xf numFmtId="208" fontId="39" fillId="19" borderId="47" xfId="0" applyNumberFormat="1" applyFont="1" applyFill="1" applyBorder="1" applyAlignment="1">
      <alignment horizontal="center" vertical="center"/>
    </xf>
    <xf numFmtId="208" fontId="39" fillId="19" borderId="48" xfId="0" applyNumberFormat="1" applyFont="1" applyFill="1" applyBorder="1" applyAlignment="1">
      <alignment horizontal="center" vertical="center"/>
    </xf>
    <xf numFmtId="208" fontId="39" fillId="19" borderId="0" xfId="0" applyNumberFormat="1" applyFont="1" applyFill="1" applyBorder="1" applyAlignment="1">
      <alignment horizontal="center" vertical="center"/>
    </xf>
    <xf numFmtId="208" fontId="32" fillId="17" borderId="10" xfId="0" applyNumberFormat="1" applyFont="1" applyFill="1" applyBorder="1" applyAlignment="1">
      <alignment vertical="center"/>
    </xf>
    <xf numFmtId="208" fontId="32" fillId="17" borderId="0" xfId="0" applyNumberFormat="1" applyFont="1" applyFill="1" applyAlignment="1">
      <alignment vertical="center"/>
    </xf>
    <xf numFmtId="208" fontId="34" fillId="19" borderId="0" xfId="0" applyNumberFormat="1" applyFont="1" applyFill="1" applyBorder="1" applyAlignment="1">
      <alignment horizontal="left" vertical="center"/>
    </xf>
    <xf numFmtId="208" fontId="34" fillId="19" borderId="48" xfId="0" applyNumberFormat="1" applyFont="1" applyFill="1" applyBorder="1" applyAlignment="1">
      <alignment horizontal="left" vertical="center"/>
    </xf>
    <xf numFmtId="0" fontId="25" fillId="0" borderId="0" xfId="0" applyFont="1"/>
    <xf numFmtId="0" fontId="24" fillId="0" borderId="0" xfId="0" applyFont="1"/>
    <xf numFmtId="208" fontId="24" fillId="0" borderId="0" xfId="0" applyNumberFormat="1" applyFont="1" applyFill="1" applyAlignment="1">
      <alignment horizontal="left" wrapText="1"/>
    </xf>
    <xf numFmtId="208" fontId="25" fillId="0" borderId="0" xfId="0" applyNumberFormat="1" applyFont="1" applyFill="1" applyAlignment="1">
      <alignment horizontal="left"/>
    </xf>
    <xf numFmtId="208" fontId="47" fillId="0" borderId="22" xfId="0" applyNumberFormat="1" applyFont="1" applyBorder="1" applyAlignment="1">
      <alignment horizontal="left" vertical="top" wrapText="1"/>
    </xf>
    <xf numFmtId="208" fontId="47" fillId="0" borderId="25" xfId="0" applyNumberFormat="1" applyFont="1" applyBorder="1" applyAlignment="1">
      <alignment horizontal="left" vertical="top" wrapText="1"/>
    </xf>
    <xf numFmtId="208" fontId="47" fillId="0" borderId="44" xfId="0" applyNumberFormat="1" applyFont="1" applyBorder="1" applyAlignment="1">
      <alignment horizontal="left" vertical="top" wrapText="1"/>
    </xf>
    <xf numFmtId="208" fontId="32" fillId="20" borderId="45" xfId="0" applyNumberFormat="1" applyFont="1" applyFill="1" applyBorder="1" applyAlignment="1">
      <alignment horizontal="center" vertical="top" wrapText="1"/>
    </xf>
    <xf numFmtId="208" fontId="32" fillId="20" borderId="28" xfId="0" applyNumberFormat="1" applyFont="1" applyFill="1" applyBorder="1" applyAlignment="1">
      <alignment horizontal="center" vertical="top" wrapText="1"/>
    </xf>
    <xf numFmtId="208" fontId="32" fillId="20" borderId="31" xfId="0" applyNumberFormat="1" applyFont="1" applyFill="1" applyBorder="1" applyAlignment="1">
      <alignment horizontal="center" vertical="top" wrapText="1"/>
    </xf>
    <xf numFmtId="208" fontId="39" fillId="19" borderId="38" xfId="0" applyNumberFormat="1" applyFont="1" applyFill="1" applyBorder="1" applyAlignment="1">
      <alignment horizontal="left" vertical="center" wrapText="1"/>
    </xf>
    <xf numFmtId="208" fontId="39" fillId="19" borderId="0" xfId="0" applyNumberFormat="1" applyFont="1" applyFill="1" applyBorder="1" applyAlignment="1">
      <alignment horizontal="left" vertical="center" wrapText="1"/>
    </xf>
    <xf numFmtId="208" fontId="32" fillId="28" borderId="45" xfId="35" applyNumberFormat="1" applyFont="1" applyFill="1" applyBorder="1" applyAlignment="1">
      <alignment horizontal="left" vertical="top" wrapText="1"/>
    </xf>
    <xf numFmtId="208" fontId="32" fillId="28" borderId="28" xfId="35" applyNumberFormat="1" applyFont="1" applyFill="1" applyBorder="1" applyAlignment="1">
      <alignment horizontal="left" vertical="top" wrapText="1"/>
    </xf>
    <xf numFmtId="208" fontId="32" fillId="28" borderId="44" xfId="35" applyNumberFormat="1" applyFont="1" applyFill="1" applyBorder="1" applyAlignment="1">
      <alignment horizontal="left" wrapText="1"/>
    </xf>
    <xf numFmtId="208" fontId="32" fillId="28" borderId="26" xfId="35" applyNumberFormat="1" applyFont="1" applyFill="1" applyBorder="1" applyAlignment="1">
      <alignment horizontal="left"/>
    </xf>
    <xf numFmtId="208" fontId="32" fillId="28" borderId="24" xfId="35" applyNumberFormat="1" applyFont="1" applyFill="1" applyBorder="1" applyAlignment="1">
      <alignment horizontal="left" vertical="top" wrapText="1"/>
    </xf>
    <xf numFmtId="208" fontId="32" fillId="28" borderId="0" xfId="35" applyNumberFormat="1" applyFont="1" applyFill="1" applyBorder="1" applyAlignment="1">
      <alignment horizontal="left" vertical="top" wrapText="1"/>
    </xf>
    <xf numFmtId="208" fontId="32" fillId="28" borderId="27" xfId="35" applyNumberFormat="1" applyFont="1" applyFill="1" applyBorder="1" applyAlignment="1">
      <alignment horizontal="left"/>
    </xf>
  </cellXfs>
  <cellStyles count="45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31" builtinId="3"/>
    <cellStyle name="Neutral" xfId="32" builtinId="28" customBuiltin="1"/>
    <cellStyle name="Notiz" xfId="33" builtinId="10" customBuiltin="1"/>
    <cellStyle name="Schlecht" xfId="34" builtinId="27" customBuiltin="1"/>
    <cellStyle name="Standard" xfId="0" builtinId="0"/>
    <cellStyle name="Standard 2" xfId="35"/>
    <cellStyle name="test" xfId="36"/>
    <cellStyle name="Überschrift" xfId="37" builtinId="15" customBuiltin="1"/>
    <cellStyle name="Überschrift 1" xfId="38" builtinId="16" customBuiltin="1"/>
    <cellStyle name="Überschrift 2" xfId="39" builtinId="17" customBuiltin="1"/>
    <cellStyle name="Überschrift 3" xfId="40" builtinId="18" customBuiltin="1"/>
    <cellStyle name="Überschrift 4" xfId="41" builtinId="19" customBuiltin="1"/>
    <cellStyle name="Verknüpfte Zelle" xfId="42" builtinId="24" customBuiltin="1"/>
    <cellStyle name="Warnender Text" xfId="43" builtinId="11" customBuiltin="1"/>
    <cellStyle name="Zelle überprüfen" xfId="44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E7E7E7"/>
      <rgbColor rgb="00FFFFCC"/>
      <rgbColor rgb="00E1E6F9"/>
      <rgbColor rgb="00660066"/>
      <rgbColor rgb="00FF8080"/>
      <rgbColor rgb="00EDEDED"/>
      <rgbColor rgb="00D9D9D9"/>
      <rgbColor rgb="00B0B0B0"/>
      <rgbColor rgb="00828282"/>
      <rgbColor rgb="004E4E4E"/>
      <rgbColor rgb="00E8EEF6"/>
      <rgbColor rgb="00D1DEEC"/>
      <rgbColor rgb="00A8C9E4"/>
      <rgbColor rgb="00639ED0"/>
      <rgbColor rgb="00182257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266700</xdr:colOff>
      <xdr:row>3</xdr:row>
      <xdr:rowOff>180975</xdr:rowOff>
    </xdr:to>
    <xdr:pic>
      <xdr:nvPicPr>
        <xdr:cNvPr id="1042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400050</xdr:colOff>
      <xdr:row>3</xdr:row>
      <xdr:rowOff>180975</xdr:rowOff>
    </xdr:to>
    <xdr:pic>
      <xdr:nvPicPr>
        <xdr:cNvPr id="2066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1</xdr:col>
      <xdr:colOff>2362200</xdr:colOff>
      <xdr:row>3</xdr:row>
      <xdr:rowOff>180975</xdr:rowOff>
    </xdr:to>
    <xdr:pic>
      <xdr:nvPicPr>
        <xdr:cNvPr id="3090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1</xdr:col>
      <xdr:colOff>2362200</xdr:colOff>
      <xdr:row>3</xdr:row>
      <xdr:rowOff>180975</xdr:rowOff>
    </xdr:to>
    <xdr:pic>
      <xdr:nvPicPr>
        <xdr:cNvPr id="4114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276225</xdr:colOff>
      <xdr:row>3</xdr:row>
      <xdr:rowOff>180975</xdr:rowOff>
    </xdr:to>
    <xdr:pic>
      <xdr:nvPicPr>
        <xdr:cNvPr id="5138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2</xdr:col>
      <xdr:colOff>581025</xdr:colOff>
      <xdr:row>3</xdr:row>
      <xdr:rowOff>180975</xdr:rowOff>
    </xdr:to>
    <xdr:pic>
      <xdr:nvPicPr>
        <xdr:cNvPr id="6162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276225</xdr:colOff>
      <xdr:row>4</xdr:row>
      <xdr:rowOff>0</xdr:rowOff>
    </xdr:to>
    <xdr:pic>
      <xdr:nvPicPr>
        <xdr:cNvPr id="7179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514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28575</xdr:colOff>
      <xdr:row>4</xdr:row>
      <xdr:rowOff>0</xdr:rowOff>
    </xdr:to>
    <xdr:pic>
      <xdr:nvPicPr>
        <xdr:cNvPr id="8203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514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130385\AppData\Local\Temp\notes44B3EB\rs2013-133_anlage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135095\AppData\Local\Temp\notes339DD5\PfandbG_202009_20201014_1129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Tai"/>
      <sheetName val="StTal"/>
      <sheetName val="StTag"/>
      <sheetName val="StTdh"/>
      <sheetName val="StTdo"/>
      <sheetName val="StTdoR"/>
      <sheetName val="StTds"/>
      <sheetName val="StTdf"/>
      <sheetName val="StTwh"/>
      <sheetName val="StTwo"/>
      <sheetName val="StTws"/>
      <sheetName val="StTwf"/>
      <sheetName val="StTk"/>
      <sheetName val="Steuertabel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C3" t="str">
            <v>19.12.2013</v>
          </cell>
        </row>
        <row r="4">
          <cell r="C4">
            <v>2013</v>
          </cell>
        </row>
        <row r="5">
          <cell r="C5">
            <v>9</v>
          </cell>
          <cell r="I5" t="str">
            <v>2.80</v>
          </cell>
        </row>
        <row r="7">
          <cell r="C7" t="str">
            <v>TST</v>
          </cell>
          <cell r="F7" t="str">
            <v>Institut TST</v>
          </cell>
        </row>
        <row r="8">
          <cell r="F8" t="str">
            <v>Institut TST</v>
          </cell>
        </row>
        <row r="9">
          <cell r="C9" t="str">
            <v>€</v>
          </cell>
        </row>
        <row r="10">
          <cell r="C10" t="str">
            <v>Mio</v>
          </cell>
          <cell r="F10" t="str">
            <v>V2.72(2.80)</v>
          </cell>
        </row>
        <row r="11">
          <cell r="C11" t="str">
            <v>2.72</v>
          </cell>
          <cell r="F11" t="str">
            <v>Mio. €</v>
          </cell>
        </row>
        <row r="12">
          <cell r="F12" t="str">
            <v>3. Quartal</v>
          </cell>
        </row>
        <row r="13">
          <cell r="C13" t="str">
            <v>vdp</v>
          </cell>
          <cell r="F13" t="str">
            <v>3. Quartal 2013</v>
          </cell>
        </row>
        <row r="14">
          <cell r="F14" t="str">
            <v>Q3</v>
          </cell>
        </row>
        <row r="15">
          <cell r="C15" t="str">
            <v>T</v>
          </cell>
          <cell r="F15" t="str">
            <v>* Für die Berechnung des Risikobarwertes wurde der dynamische Ansatz gem. § 5 Abs. 1 Nr. 1 PfandBarwertV verwendet.</v>
          </cell>
        </row>
        <row r="16">
          <cell r="F16" t="str">
            <v>* Für die Berechnung des Risikobarwertes wurde der statische Ansatz gem. § 5 Abs. 1 Nr. 1 PfandBarwertV verwendet.</v>
          </cell>
        </row>
        <row r="17">
          <cell r="F17" t="str">
            <v>* Für die Berechnung des Risikobarwertes wurde ein eigenes Risikomodell gem. § 5 Abs. 2 PfandBarwertV verwendet.</v>
          </cell>
        </row>
        <row r="18">
          <cell r="F18" t="str">
            <v>* Für die Berechnung des Risikobarwertes wurde ein eigenes Risikomodell gem. § 5 Abs. 2 PfandBarwertV verwendet.</v>
          </cell>
        </row>
        <row r="19">
          <cell r="C19" t="str">
            <v>D</v>
          </cell>
        </row>
        <row r="20">
          <cell r="C20" t="str">
            <v>S</v>
          </cell>
        </row>
        <row r="21">
          <cell r="C21" t="str">
            <v>I</v>
          </cell>
        </row>
        <row r="22">
          <cell r="C22" t="str">
            <v>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  <sheetName val="DatenVj"/>
      <sheetName val="Passiv"/>
      <sheetName val="Bardeck"/>
      <sheetName val="Deckungsrechnung"/>
      <sheetName val="Eingaben"/>
      <sheetName val="RisikoBW"/>
      <sheetName val="Seite_1"/>
      <sheetName val="Seite_2"/>
      <sheetName val="Seite_3"/>
      <sheetName val="Seite_4"/>
      <sheetName val="Seite_5"/>
      <sheetName val="Seite_6"/>
      <sheetName val="Seite_7"/>
      <sheetName val="Seite_8"/>
      <sheetName val="vdp_hyp"/>
      <sheetName val="vdp_ko"/>
      <sheetName val="vdp_erw"/>
      <sheetName val="KRR_DS_Hyp"/>
      <sheetName val="KRR_DS_KO"/>
      <sheetName val="IKS"/>
      <sheetName val="Seite_1_en"/>
      <sheetName val="Seite_2_en"/>
      <sheetName val="Seite_3_en"/>
      <sheetName val="Seite_4_en"/>
      <sheetName val="Seite_5_en"/>
      <sheetName val="Seite_6_en"/>
      <sheetName val="Seite_7_en"/>
      <sheetName val="Seite_8_en"/>
    </sheetNames>
    <sheetDataSet>
      <sheetData sheetId="0">
        <row r="6">
          <cell r="J6">
            <v>-400000</v>
          </cell>
          <cell r="K6">
            <v>100000</v>
          </cell>
        </row>
        <row r="9">
          <cell r="C9" t="str">
            <v>Q3 2020</v>
          </cell>
        </row>
        <row r="10">
          <cell r="C10">
            <v>3</v>
          </cell>
        </row>
        <row r="11">
          <cell r="C11">
            <v>44104</v>
          </cell>
        </row>
      </sheetData>
      <sheetData sheetId="1">
        <row r="9">
          <cell r="C9" t="str">
            <v>Q3 2019</v>
          </cell>
        </row>
        <row r="10">
          <cell r="C10">
            <v>3</v>
          </cell>
        </row>
        <row r="11">
          <cell r="C11">
            <v>43738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J66"/>
  <sheetViews>
    <sheetView showGridLines="0" showRowColHeaders="0" tabSelected="1" zoomScaleNormal="100" workbookViewId="0"/>
  </sheetViews>
  <sheetFormatPr baseColWidth="10" defaultColWidth="6.28515625" defaultRowHeight="15" customHeight="1" x14ac:dyDescent="0.2"/>
  <cols>
    <col min="1" max="1" width="0.85546875" style="1" customWidth="1"/>
    <col min="2" max="2" width="23.7109375" style="2" customWidth="1"/>
    <col min="3" max="3" width="7.7109375" style="2" customWidth="1"/>
    <col min="4" max="9" width="12.7109375" style="2" customWidth="1"/>
    <col min="10" max="16384" width="6.28515625" style="2"/>
  </cols>
  <sheetData>
    <row r="1" spans="1:10" ht="5.0999999999999996" customHeight="1" x14ac:dyDescent="0.2"/>
    <row r="2" spans="1:10" ht="15" customHeight="1" x14ac:dyDescent="0.2">
      <c r="B2" s="3"/>
      <c r="C2" s="4"/>
      <c r="D2" s="4"/>
      <c r="E2" s="4"/>
      <c r="G2" s="5" t="s">
        <v>0</v>
      </c>
      <c r="H2" s="5"/>
      <c r="I2" s="5"/>
    </row>
    <row r="3" spans="1:10" ht="15" customHeight="1" x14ac:dyDescent="0.2">
      <c r="B3" s="4"/>
      <c r="C3" s="4"/>
      <c r="D3" s="4"/>
      <c r="E3" s="4"/>
      <c r="G3" s="176" t="s">
        <v>143</v>
      </c>
      <c r="H3" s="6"/>
      <c r="I3" s="6"/>
    </row>
    <row r="4" spans="1:10" ht="15" customHeight="1" x14ac:dyDescent="0.2">
      <c r="B4" s="4"/>
      <c r="C4" s="4"/>
      <c r="D4" s="4"/>
      <c r="E4" s="4"/>
      <c r="G4" s="6" t="s">
        <v>1</v>
      </c>
      <c r="H4" s="6"/>
      <c r="I4" s="6"/>
      <c r="J4" s="7"/>
    </row>
    <row r="5" spans="1:10" ht="15" customHeight="1" x14ac:dyDescent="0.2">
      <c r="B5" s="4"/>
      <c r="C5" s="4"/>
      <c r="D5" s="4"/>
      <c r="E5" s="4"/>
      <c r="G5" s="6" t="s">
        <v>2</v>
      </c>
      <c r="H5" s="6"/>
      <c r="I5" s="6"/>
      <c r="J5" s="7"/>
    </row>
    <row r="6" spans="1:10" ht="15" customHeight="1" x14ac:dyDescent="0.2">
      <c r="B6" s="4"/>
      <c r="C6" s="4"/>
      <c r="D6" s="4"/>
      <c r="E6" s="4"/>
      <c r="G6" s="6" t="s">
        <v>3</v>
      </c>
      <c r="H6" s="6"/>
      <c r="I6" s="6"/>
      <c r="J6" s="7"/>
    </row>
    <row r="7" spans="1:10" ht="15" customHeight="1" x14ac:dyDescent="0.2">
      <c r="B7" s="4"/>
      <c r="C7" s="4"/>
      <c r="D7" s="4"/>
      <c r="E7" s="4"/>
      <c r="G7" s="6" t="s">
        <v>4</v>
      </c>
      <c r="H7" s="6"/>
      <c r="I7" s="6"/>
    </row>
    <row r="8" spans="1:10" s="9" customFormat="1" ht="14.1" customHeight="1" x14ac:dyDescent="0.2">
      <c r="A8" s="8"/>
      <c r="B8" s="4"/>
      <c r="C8" s="4"/>
      <c r="D8" s="4"/>
      <c r="E8" s="4"/>
      <c r="G8" s="6" t="s">
        <v>5</v>
      </c>
      <c r="H8" s="6"/>
      <c r="I8" s="6"/>
      <c r="J8" s="4"/>
    </row>
    <row r="9" spans="1:10" s="9" customFormat="1" ht="15" customHeight="1" x14ac:dyDescent="0.25">
      <c r="A9" s="8"/>
      <c r="B9" s="10"/>
      <c r="C9" s="11"/>
      <c r="D9" s="12"/>
      <c r="E9" s="12"/>
      <c r="F9" s="12"/>
      <c r="G9" s="12"/>
      <c r="H9" s="12"/>
      <c r="I9" s="12"/>
    </row>
    <row r="10" spans="1:10" s="9" customFormat="1" ht="15" customHeight="1" x14ac:dyDescent="0.2">
      <c r="A10" s="8"/>
    </row>
    <row r="11" spans="1:10" s="9" customFormat="1" ht="15" customHeight="1" x14ac:dyDescent="0.2">
      <c r="A11" s="8"/>
    </row>
    <row r="12" spans="1:10" s="9" customFormat="1" ht="15" customHeight="1" x14ac:dyDescent="0.2">
      <c r="A12" s="8"/>
      <c r="J12" s="4"/>
    </row>
    <row r="13" spans="1:10" s="9" customFormat="1" ht="15" customHeight="1" x14ac:dyDescent="0.2">
      <c r="A13" s="8"/>
      <c r="J13" s="4"/>
    </row>
    <row r="14" spans="1:10" s="9" customFormat="1" ht="15" customHeight="1" x14ac:dyDescent="0.2">
      <c r="A14" s="8"/>
      <c r="B14" s="13" t="s">
        <v>6</v>
      </c>
      <c r="C14" s="4"/>
      <c r="D14" s="4"/>
      <c r="E14" s="4"/>
      <c r="F14" s="4"/>
      <c r="G14" s="4"/>
      <c r="H14" s="4"/>
      <c r="I14" s="4"/>
      <c r="J14" s="4"/>
    </row>
    <row r="15" spans="1:10" s="9" customFormat="1" ht="15" customHeight="1" x14ac:dyDescent="0.2">
      <c r="A15" s="8"/>
      <c r="B15" s="14" t="s">
        <v>144</v>
      </c>
      <c r="C15" s="4"/>
      <c r="D15" s="4"/>
      <c r="E15" s="4"/>
      <c r="F15" s="4"/>
      <c r="G15" s="4"/>
      <c r="H15" s="4"/>
      <c r="I15" s="4"/>
      <c r="J15" s="4"/>
    </row>
    <row r="16" spans="1:10" s="9" customFormat="1" ht="15" customHeight="1" x14ac:dyDescent="0.2">
      <c r="A16" s="8"/>
      <c r="B16" s="5"/>
      <c r="J16" s="4"/>
    </row>
    <row r="17" spans="1:10" s="9" customFormat="1" ht="15" customHeight="1" x14ac:dyDescent="0.2">
      <c r="A17" s="8"/>
      <c r="B17" s="4"/>
      <c r="J17" s="4"/>
    </row>
    <row r="18" spans="1:10" s="18" customFormat="1" ht="15" customHeight="1" x14ac:dyDescent="0.2">
      <c r="A18" s="15">
        <v>0</v>
      </c>
      <c r="B18" s="227" t="s">
        <v>7</v>
      </c>
      <c r="C18" s="16"/>
      <c r="D18" s="229" t="s">
        <v>8</v>
      </c>
      <c r="E18" s="230"/>
      <c r="F18" s="229" t="s">
        <v>9</v>
      </c>
      <c r="G18" s="231"/>
      <c r="H18" s="229" t="s">
        <v>10</v>
      </c>
      <c r="I18" s="230"/>
      <c r="J18" s="17"/>
    </row>
    <row r="19" spans="1:10" s="9" customFormat="1" ht="6" customHeight="1" x14ac:dyDescent="0.2">
      <c r="A19" s="8"/>
      <c r="B19" s="227"/>
      <c r="J19" s="4"/>
    </row>
    <row r="20" spans="1:10" s="9" customFormat="1" ht="15" customHeight="1" x14ac:dyDescent="0.2">
      <c r="A20" s="15">
        <v>0</v>
      </c>
      <c r="B20" s="228"/>
      <c r="C20" s="19"/>
      <c r="D20" s="20" t="s">
        <v>145</v>
      </c>
      <c r="E20" s="21" t="s">
        <v>146</v>
      </c>
      <c r="F20" s="22" t="s">
        <v>145</v>
      </c>
      <c r="G20" s="23" t="s">
        <v>146</v>
      </c>
      <c r="H20" s="20" t="s">
        <v>145</v>
      </c>
      <c r="I20" s="21" t="s">
        <v>146</v>
      </c>
      <c r="J20" s="4"/>
    </row>
    <row r="21" spans="1:10" s="32" customFormat="1" ht="15" customHeight="1" x14ac:dyDescent="0.2">
      <c r="A21" s="24">
        <v>0</v>
      </c>
      <c r="B21" s="25" t="s">
        <v>11</v>
      </c>
      <c r="C21" s="26" t="s">
        <v>12</v>
      </c>
      <c r="D21" s="27">
        <v>8768.2000000000007</v>
      </c>
      <c r="E21" s="28">
        <v>8939.9</v>
      </c>
      <c r="F21" s="29">
        <v>9169.4</v>
      </c>
      <c r="G21" s="30">
        <v>9390.9</v>
      </c>
      <c r="H21" s="27">
        <v>8277.5</v>
      </c>
      <c r="I21" s="28">
        <v>8947.7000000000007</v>
      </c>
      <c r="J21" s="31"/>
    </row>
    <row r="22" spans="1:10" s="32" customFormat="1" ht="15" customHeight="1" x14ac:dyDescent="0.2">
      <c r="A22" s="24">
        <v>0</v>
      </c>
      <c r="B22" s="33" t="s">
        <v>13</v>
      </c>
      <c r="C22" s="26" t="s">
        <v>12</v>
      </c>
      <c r="D22" s="34">
        <v>0</v>
      </c>
      <c r="E22" s="35">
        <v>0</v>
      </c>
      <c r="F22" s="29">
        <v>0</v>
      </c>
      <c r="G22" s="30">
        <v>1.2</v>
      </c>
      <c r="H22" s="34">
        <v>0</v>
      </c>
      <c r="I22" s="35">
        <v>-2.9</v>
      </c>
      <c r="J22" s="31"/>
    </row>
    <row r="23" spans="1:10" s="32" customFormat="1" ht="15" customHeight="1" x14ac:dyDescent="0.2">
      <c r="A23" s="24">
        <v>0</v>
      </c>
      <c r="B23" s="36" t="s">
        <v>14</v>
      </c>
      <c r="C23" s="37" t="s">
        <v>12</v>
      </c>
      <c r="D23" s="38">
        <v>9201</v>
      </c>
      <c r="E23" s="39">
        <v>9698.6</v>
      </c>
      <c r="F23" s="40">
        <v>10191.6</v>
      </c>
      <c r="G23" s="41">
        <v>10757.2</v>
      </c>
      <c r="H23" s="38">
        <v>9138.7999999999993</v>
      </c>
      <c r="I23" s="39">
        <v>10186.799999999999</v>
      </c>
      <c r="J23" s="31"/>
    </row>
    <row r="24" spans="1:10" s="32" customFormat="1" ht="15" customHeight="1" x14ac:dyDescent="0.2">
      <c r="A24" s="24">
        <v>0</v>
      </c>
      <c r="B24" s="42" t="s">
        <v>13</v>
      </c>
      <c r="C24" s="43" t="s">
        <v>12</v>
      </c>
      <c r="D24" s="44">
        <v>0</v>
      </c>
      <c r="E24" s="45">
        <v>0</v>
      </c>
      <c r="F24" s="46">
        <v>14.6</v>
      </c>
      <c r="G24" s="47">
        <v>14.2</v>
      </c>
      <c r="H24" s="44">
        <v>20.8</v>
      </c>
      <c r="I24" s="45">
        <v>17.100000000000001</v>
      </c>
      <c r="J24" s="31"/>
    </row>
    <row r="25" spans="1:10" s="32" customFormat="1" ht="15" customHeight="1" x14ac:dyDescent="0.2">
      <c r="A25" s="24">
        <v>0</v>
      </c>
      <c r="B25" s="48" t="s">
        <v>15</v>
      </c>
      <c r="C25" s="49" t="s">
        <v>12</v>
      </c>
      <c r="D25" s="27">
        <v>432.79999999999927</v>
      </c>
      <c r="E25" s="28">
        <v>758.70000000000073</v>
      </c>
      <c r="F25" s="29">
        <v>1022.2000000000007</v>
      </c>
      <c r="G25" s="30">
        <v>1366.3000000000011</v>
      </c>
      <c r="H25" s="27">
        <v>861.29999999999927</v>
      </c>
      <c r="I25" s="28">
        <v>1239.0999999999985</v>
      </c>
      <c r="J25" s="31"/>
    </row>
    <row r="26" spans="1:10" s="32" customFormat="1" ht="15" customHeight="1" x14ac:dyDescent="0.2">
      <c r="A26" s="24">
        <v>0</v>
      </c>
      <c r="B26" s="226" t="s">
        <v>16</v>
      </c>
      <c r="C26" s="226"/>
      <c r="D26" s="44">
        <v>4.9360187951917069</v>
      </c>
      <c r="E26" s="45">
        <v>8.4866721104262997</v>
      </c>
      <c r="F26" s="46">
        <v>11.147948611686706</v>
      </c>
      <c r="G26" s="47">
        <v>14.549191238326477</v>
      </c>
      <c r="H26" s="44">
        <v>10.405315614617932</v>
      </c>
      <c r="I26" s="45">
        <v>13.848251505973584</v>
      </c>
      <c r="J26" s="31"/>
    </row>
    <row r="27" spans="1:10" s="9" customFormat="1" ht="12" customHeight="1" x14ac:dyDescent="0.2">
      <c r="A27" s="8"/>
      <c r="B27" s="50" t="s">
        <v>17</v>
      </c>
      <c r="C27" s="51"/>
      <c r="D27" s="52"/>
      <c r="E27" s="52"/>
      <c r="F27" s="52"/>
      <c r="G27" s="53"/>
      <c r="H27" s="52"/>
      <c r="I27" s="52"/>
      <c r="J27" s="2"/>
    </row>
    <row r="28" spans="1:10" ht="20.100000000000001" customHeight="1" x14ac:dyDescent="0.2">
      <c r="B28" s="54"/>
      <c r="C28" s="54"/>
      <c r="D28" s="9"/>
      <c r="E28" s="9"/>
      <c r="F28" s="9"/>
      <c r="G28" s="9"/>
      <c r="H28" s="9"/>
      <c r="I28" s="54"/>
      <c r="J28" s="4"/>
    </row>
    <row r="29" spans="1:10" s="18" customFormat="1" ht="13.9" customHeight="1" x14ac:dyDescent="0.2">
      <c r="A29" s="15">
        <v>1</v>
      </c>
      <c r="B29" s="227" t="s">
        <v>7</v>
      </c>
      <c r="C29" s="16"/>
      <c r="D29" s="229" t="s">
        <v>8</v>
      </c>
      <c r="E29" s="230"/>
      <c r="F29" s="229" t="s">
        <v>9</v>
      </c>
      <c r="G29" s="231"/>
      <c r="H29" s="229" t="s">
        <v>10</v>
      </c>
      <c r="I29" s="230"/>
      <c r="J29" s="17"/>
    </row>
    <row r="30" spans="1:10" s="9" customFormat="1" ht="6" customHeight="1" x14ac:dyDescent="0.2">
      <c r="A30" s="8"/>
      <c r="B30" s="227"/>
      <c r="J30" s="4"/>
    </row>
    <row r="31" spans="1:10" ht="15" customHeight="1" x14ac:dyDescent="0.2">
      <c r="A31" s="15">
        <v>1</v>
      </c>
      <c r="B31" s="228"/>
      <c r="C31" s="19"/>
      <c r="D31" s="20" t="s">
        <v>145</v>
      </c>
      <c r="E31" s="21" t="s">
        <v>146</v>
      </c>
      <c r="F31" s="22" t="s">
        <v>145</v>
      </c>
      <c r="G31" s="23" t="s">
        <v>146</v>
      </c>
      <c r="H31" s="20" t="s">
        <v>145</v>
      </c>
      <c r="I31" s="21" t="s">
        <v>146</v>
      </c>
      <c r="J31" s="4"/>
    </row>
    <row r="32" spans="1:10" ht="15" customHeight="1" x14ac:dyDescent="0.2">
      <c r="A32" s="15">
        <v>1</v>
      </c>
      <c r="B32" s="25" t="s">
        <v>18</v>
      </c>
      <c r="C32" s="26" t="s">
        <v>12</v>
      </c>
      <c r="D32" s="27">
        <v>2938.7</v>
      </c>
      <c r="E32" s="28">
        <v>3354.4</v>
      </c>
      <c r="F32" s="29">
        <v>3855.7</v>
      </c>
      <c r="G32" s="30">
        <v>4444.2</v>
      </c>
      <c r="H32" s="27">
        <v>3358.1</v>
      </c>
      <c r="I32" s="28">
        <v>4179.7</v>
      </c>
      <c r="J32" s="4"/>
    </row>
    <row r="33" spans="1:10" s="9" customFormat="1" ht="15" customHeight="1" x14ac:dyDescent="0.2">
      <c r="A33" s="15">
        <v>1</v>
      </c>
      <c r="B33" s="33" t="s">
        <v>19</v>
      </c>
      <c r="C33" s="26" t="s">
        <v>12</v>
      </c>
      <c r="D33" s="34">
        <v>0</v>
      </c>
      <c r="E33" s="35">
        <v>0</v>
      </c>
      <c r="F33" s="29">
        <v>0</v>
      </c>
      <c r="G33" s="30">
        <v>2.2000000000000002</v>
      </c>
      <c r="H33" s="34">
        <v>0</v>
      </c>
      <c r="I33" s="35">
        <v>-4.2</v>
      </c>
      <c r="J33" s="4"/>
    </row>
    <row r="34" spans="1:10" s="9" customFormat="1" ht="15" customHeight="1" x14ac:dyDescent="0.2">
      <c r="A34" s="15">
        <v>1</v>
      </c>
      <c r="B34" s="36" t="s">
        <v>14</v>
      </c>
      <c r="C34" s="37" t="s">
        <v>12</v>
      </c>
      <c r="D34" s="38">
        <v>3183.9</v>
      </c>
      <c r="E34" s="39">
        <v>3750.2</v>
      </c>
      <c r="F34" s="40">
        <v>4483.8</v>
      </c>
      <c r="G34" s="41">
        <v>5216.8999999999996</v>
      </c>
      <c r="H34" s="38">
        <v>3611.8</v>
      </c>
      <c r="I34" s="39">
        <v>4715.1000000000004</v>
      </c>
      <c r="J34" s="4"/>
    </row>
    <row r="35" spans="1:10" s="9" customFormat="1" ht="15" customHeight="1" x14ac:dyDescent="0.2">
      <c r="A35" s="15">
        <v>1</v>
      </c>
      <c r="B35" s="42" t="s">
        <v>19</v>
      </c>
      <c r="C35" s="43" t="s">
        <v>12</v>
      </c>
      <c r="D35" s="44">
        <v>0</v>
      </c>
      <c r="E35" s="45">
        <v>0</v>
      </c>
      <c r="F35" s="46">
        <v>2.5</v>
      </c>
      <c r="G35" s="47">
        <v>0</v>
      </c>
      <c r="H35" s="44">
        <v>10</v>
      </c>
      <c r="I35" s="45">
        <v>0</v>
      </c>
      <c r="J35" s="4"/>
    </row>
    <row r="36" spans="1:10" s="9" customFormat="1" ht="15" customHeight="1" x14ac:dyDescent="0.2">
      <c r="A36" s="15">
        <v>1</v>
      </c>
      <c r="B36" s="48" t="s">
        <v>15</v>
      </c>
      <c r="C36" s="49" t="s">
        <v>12</v>
      </c>
      <c r="D36" s="27">
        <v>245.20000000000027</v>
      </c>
      <c r="E36" s="28">
        <v>395.79999999999973</v>
      </c>
      <c r="F36" s="29">
        <v>628.10000000000036</v>
      </c>
      <c r="G36" s="30">
        <v>772.69999999999982</v>
      </c>
      <c r="H36" s="27">
        <v>253.70000000000027</v>
      </c>
      <c r="I36" s="28">
        <v>535.40000000000055</v>
      </c>
      <c r="J36" s="4"/>
    </row>
    <row r="37" spans="1:10" s="9" customFormat="1" ht="15" customHeight="1" x14ac:dyDescent="0.2">
      <c r="A37" s="15">
        <v>1</v>
      </c>
      <c r="B37" s="226" t="s">
        <v>16</v>
      </c>
      <c r="C37" s="226"/>
      <c r="D37" s="44">
        <v>8.3438255010719136</v>
      </c>
      <c r="E37" s="45">
        <v>11.799427617457658</v>
      </c>
      <c r="F37" s="46">
        <v>16.290167803511693</v>
      </c>
      <c r="G37" s="47">
        <v>17.386706268844783</v>
      </c>
      <c r="H37" s="44">
        <v>7.5548673356957892</v>
      </c>
      <c r="I37" s="45">
        <v>12.809531784577855</v>
      </c>
      <c r="J37" s="4"/>
    </row>
    <row r="38" spans="1:10" s="18" customFormat="1" ht="12" customHeight="1" x14ac:dyDescent="0.2">
      <c r="A38" s="55"/>
      <c r="B38" s="50" t="s">
        <v>17</v>
      </c>
      <c r="C38" s="50"/>
      <c r="D38" s="56"/>
      <c r="E38" s="56"/>
      <c r="F38" s="56"/>
      <c r="G38" s="56"/>
      <c r="H38" s="56"/>
      <c r="I38" s="56"/>
      <c r="J38" s="57"/>
    </row>
    <row r="39" spans="1:10" s="9" customFormat="1" ht="20.100000000000001" customHeight="1" x14ac:dyDescent="0.2">
      <c r="A39" s="8"/>
      <c r="B39" s="54"/>
      <c r="C39" s="54"/>
      <c r="I39" s="54"/>
      <c r="J39" s="4"/>
    </row>
    <row r="40" spans="1:10" ht="15" customHeight="1" x14ac:dyDescent="0.2">
      <c r="B40" s="57"/>
    </row>
    <row r="42" spans="1:10" s="9" customFormat="1" ht="15" customHeight="1" x14ac:dyDescent="0.2">
      <c r="A42" s="8"/>
      <c r="B42" s="14" t="s">
        <v>144</v>
      </c>
      <c r="C42" s="4"/>
      <c r="D42" s="4"/>
      <c r="E42" s="4"/>
      <c r="F42" s="4"/>
      <c r="G42" s="4"/>
      <c r="H42" s="4"/>
      <c r="I42" s="4"/>
      <c r="J42" s="4"/>
    </row>
    <row r="43" spans="1:10" s="9" customFormat="1" ht="15" customHeight="1" x14ac:dyDescent="0.2">
      <c r="A43" s="8"/>
      <c r="B43" s="14" t="s">
        <v>96</v>
      </c>
      <c r="C43" s="4"/>
      <c r="D43" s="4"/>
      <c r="E43" s="4"/>
      <c r="F43" s="4"/>
      <c r="G43" s="4"/>
      <c r="H43" s="4"/>
      <c r="I43" s="4"/>
      <c r="J43" s="4"/>
    </row>
    <row r="44" spans="1:10" s="9" customFormat="1" ht="15" customHeight="1" x14ac:dyDescent="0.2">
      <c r="A44" s="8"/>
      <c r="B44" s="5"/>
      <c r="J44" s="4"/>
    </row>
    <row r="45" spans="1:10" s="9" customFormat="1" ht="15" customHeight="1" x14ac:dyDescent="0.2">
      <c r="A45" s="8"/>
      <c r="B45" s="4"/>
      <c r="J45" s="4"/>
    </row>
    <row r="46" spans="1:10" s="18" customFormat="1" ht="15" customHeight="1" x14ac:dyDescent="0.2">
      <c r="A46" s="15">
        <v>0</v>
      </c>
      <c r="B46" s="227" t="s">
        <v>7</v>
      </c>
      <c r="C46" s="16"/>
      <c r="D46" s="229" t="s">
        <v>8</v>
      </c>
      <c r="E46" s="230"/>
      <c r="F46" s="229" t="s">
        <v>9</v>
      </c>
      <c r="G46" s="231"/>
      <c r="H46" s="229" t="s">
        <v>10</v>
      </c>
      <c r="I46" s="230"/>
      <c r="J46" s="17"/>
    </row>
    <row r="47" spans="1:10" s="9" customFormat="1" ht="6" customHeight="1" x14ac:dyDescent="0.2">
      <c r="A47" s="8"/>
      <c r="B47" s="227"/>
      <c r="J47" s="4"/>
    </row>
    <row r="48" spans="1:10" s="9" customFormat="1" ht="15" customHeight="1" x14ac:dyDescent="0.2">
      <c r="A48" s="15">
        <v>0</v>
      </c>
      <c r="B48" s="228"/>
      <c r="C48" s="19"/>
      <c r="D48" s="20" t="s">
        <v>145</v>
      </c>
      <c r="E48" s="21" t="s">
        <v>146</v>
      </c>
      <c r="F48" s="22" t="s">
        <v>145</v>
      </c>
      <c r="G48" s="23" t="s">
        <v>146</v>
      </c>
      <c r="H48" s="20" t="s">
        <v>145</v>
      </c>
      <c r="I48" s="21" t="s">
        <v>146</v>
      </c>
      <c r="J48" s="4"/>
    </row>
    <row r="49" spans="1:10" s="32" customFormat="1" ht="15" customHeight="1" x14ac:dyDescent="0.2">
      <c r="A49" s="24">
        <v>0</v>
      </c>
      <c r="B49" s="25" t="s">
        <v>11</v>
      </c>
      <c r="C49" s="26" t="s">
        <v>12</v>
      </c>
      <c r="D49" s="27">
        <v>8768.2000000000007</v>
      </c>
      <c r="E49" s="28">
        <v>8939.9</v>
      </c>
      <c r="F49" s="29">
        <v>9169.4</v>
      </c>
      <c r="G49" s="30">
        <v>9390.9</v>
      </c>
      <c r="H49" s="27">
        <v>8277.5</v>
      </c>
      <c r="I49" s="28">
        <v>8947.7000000000007</v>
      </c>
      <c r="J49" s="31"/>
    </row>
    <row r="50" spans="1:10" s="32" customFormat="1" ht="15" customHeight="1" x14ac:dyDescent="0.2">
      <c r="A50" s="24">
        <v>0</v>
      </c>
      <c r="B50" s="33" t="s">
        <v>13</v>
      </c>
      <c r="C50" s="26" t="s">
        <v>12</v>
      </c>
      <c r="D50" s="34">
        <v>0</v>
      </c>
      <c r="E50" s="35">
        <v>0</v>
      </c>
      <c r="F50" s="29">
        <v>0</v>
      </c>
      <c r="G50" s="30">
        <v>1.2</v>
      </c>
      <c r="H50" s="34">
        <v>0</v>
      </c>
      <c r="I50" s="35">
        <v>-2.9</v>
      </c>
      <c r="J50" s="31"/>
    </row>
    <row r="51" spans="1:10" s="32" customFormat="1" ht="15" customHeight="1" x14ac:dyDescent="0.2">
      <c r="A51" s="24">
        <v>0</v>
      </c>
      <c r="B51" s="36" t="s">
        <v>14</v>
      </c>
      <c r="C51" s="37" t="s">
        <v>12</v>
      </c>
      <c r="D51" s="38">
        <v>9200.1</v>
      </c>
      <c r="E51" s="39">
        <v>9693.2999999999993</v>
      </c>
      <c r="F51" s="40">
        <v>10190.4</v>
      </c>
      <c r="G51" s="41">
        <v>10751.4</v>
      </c>
      <c r="H51" s="38">
        <v>9137.6999999999989</v>
      </c>
      <c r="I51" s="39">
        <v>10181.200000000001</v>
      </c>
      <c r="J51" s="31"/>
    </row>
    <row r="52" spans="1:10" s="32" customFormat="1" ht="15" customHeight="1" x14ac:dyDescent="0.2">
      <c r="A52" s="24">
        <v>0</v>
      </c>
      <c r="B52" s="42" t="s">
        <v>13</v>
      </c>
      <c r="C52" s="43" t="s">
        <v>12</v>
      </c>
      <c r="D52" s="44">
        <v>0</v>
      </c>
      <c r="E52" s="45">
        <v>0</v>
      </c>
      <c r="F52" s="46">
        <v>14.6</v>
      </c>
      <c r="G52" s="47">
        <v>14.2</v>
      </c>
      <c r="H52" s="44">
        <v>20.8</v>
      </c>
      <c r="I52" s="45">
        <v>17.100000000000001</v>
      </c>
      <c r="J52" s="31"/>
    </row>
    <row r="53" spans="1:10" s="32" customFormat="1" ht="15" customHeight="1" x14ac:dyDescent="0.2">
      <c r="A53" s="24">
        <v>0</v>
      </c>
      <c r="B53" s="48" t="s">
        <v>15</v>
      </c>
      <c r="C53" s="49" t="s">
        <v>12</v>
      </c>
      <c r="D53" s="27">
        <v>431.89999999999964</v>
      </c>
      <c r="E53" s="28">
        <v>753.39999999999964</v>
      </c>
      <c r="F53" s="29">
        <v>1021</v>
      </c>
      <c r="G53" s="30">
        <v>1360.5</v>
      </c>
      <c r="H53" s="27">
        <v>860.19999999999891</v>
      </c>
      <c r="I53" s="28">
        <v>1233.5</v>
      </c>
      <c r="J53" s="31"/>
    </row>
    <row r="54" spans="1:10" s="32" customFormat="1" ht="15" customHeight="1" x14ac:dyDescent="0.2">
      <c r="A54" s="24">
        <v>0</v>
      </c>
      <c r="B54" s="226" t="s">
        <v>16</v>
      </c>
      <c r="C54" s="226"/>
      <c r="D54" s="44">
        <v>4.9257544307839645</v>
      </c>
      <c r="E54" s="45">
        <v>8.4273873309544829</v>
      </c>
      <c r="F54" s="46">
        <v>11.134861604903266</v>
      </c>
      <c r="G54" s="47">
        <v>14.487429319873495</v>
      </c>
      <c r="H54" s="44">
        <v>10.392026578073075</v>
      </c>
      <c r="I54" s="45">
        <v>13.785665590039898</v>
      </c>
      <c r="J54" s="31"/>
    </row>
    <row r="55" spans="1:10" s="9" customFormat="1" ht="12" customHeight="1" x14ac:dyDescent="0.2">
      <c r="A55" s="8"/>
      <c r="B55" s="50" t="s">
        <v>17</v>
      </c>
      <c r="C55" s="51"/>
      <c r="D55" s="52"/>
      <c r="E55" s="52"/>
      <c r="F55" s="52"/>
      <c r="G55" s="53"/>
      <c r="H55" s="52"/>
      <c r="I55" s="52"/>
      <c r="J55" s="2"/>
    </row>
    <row r="56" spans="1:10" ht="20.100000000000001" customHeight="1" x14ac:dyDescent="0.2">
      <c r="B56" s="54"/>
      <c r="C56" s="54"/>
      <c r="D56" s="9"/>
      <c r="E56" s="9"/>
      <c r="F56" s="9"/>
      <c r="G56" s="9"/>
      <c r="H56" s="9"/>
      <c r="I56" s="54"/>
      <c r="J56" s="4"/>
    </row>
    <row r="57" spans="1:10" s="18" customFormat="1" ht="13.9" customHeight="1" x14ac:dyDescent="0.2">
      <c r="A57" s="15">
        <v>1</v>
      </c>
      <c r="B57" s="227" t="s">
        <v>7</v>
      </c>
      <c r="C57" s="16"/>
      <c r="D57" s="229" t="s">
        <v>8</v>
      </c>
      <c r="E57" s="230"/>
      <c r="F57" s="229" t="s">
        <v>9</v>
      </c>
      <c r="G57" s="231"/>
      <c r="H57" s="229" t="s">
        <v>10</v>
      </c>
      <c r="I57" s="230"/>
      <c r="J57" s="17"/>
    </row>
    <row r="58" spans="1:10" s="9" customFormat="1" ht="6" customHeight="1" x14ac:dyDescent="0.2">
      <c r="A58" s="8"/>
      <c r="B58" s="227"/>
      <c r="J58" s="4"/>
    </row>
    <row r="59" spans="1:10" ht="15" customHeight="1" x14ac:dyDescent="0.2">
      <c r="A59" s="15">
        <v>1</v>
      </c>
      <c r="B59" s="228"/>
      <c r="C59" s="19"/>
      <c r="D59" s="20" t="s">
        <v>145</v>
      </c>
      <c r="E59" s="21" t="s">
        <v>146</v>
      </c>
      <c r="F59" s="22" t="s">
        <v>145</v>
      </c>
      <c r="G59" s="23" t="s">
        <v>146</v>
      </c>
      <c r="H59" s="20" t="s">
        <v>145</v>
      </c>
      <c r="I59" s="21" t="s">
        <v>146</v>
      </c>
      <c r="J59" s="4"/>
    </row>
    <row r="60" spans="1:10" ht="15" customHeight="1" x14ac:dyDescent="0.2">
      <c r="A60" s="15">
        <v>1</v>
      </c>
      <c r="B60" s="25" t="s">
        <v>18</v>
      </c>
      <c r="C60" s="26" t="s">
        <v>12</v>
      </c>
      <c r="D60" s="27">
        <v>2938.7</v>
      </c>
      <c r="E60" s="28">
        <v>3354.4</v>
      </c>
      <c r="F60" s="29">
        <v>3855.7</v>
      </c>
      <c r="G60" s="30">
        <v>4444.2</v>
      </c>
      <c r="H60" s="27">
        <v>3358.1</v>
      </c>
      <c r="I60" s="28">
        <v>4179.7</v>
      </c>
      <c r="J60" s="4"/>
    </row>
    <row r="61" spans="1:10" s="9" customFormat="1" ht="15" customHeight="1" x14ac:dyDescent="0.2">
      <c r="A61" s="15">
        <v>1</v>
      </c>
      <c r="B61" s="33" t="s">
        <v>19</v>
      </c>
      <c r="C61" s="26" t="s">
        <v>12</v>
      </c>
      <c r="D61" s="34">
        <v>0</v>
      </c>
      <c r="E61" s="35">
        <v>0</v>
      </c>
      <c r="F61" s="29">
        <v>0</v>
      </c>
      <c r="G61" s="30">
        <v>2.2000000000000002</v>
      </c>
      <c r="H61" s="34">
        <v>0</v>
      </c>
      <c r="I61" s="35">
        <v>-4.2</v>
      </c>
      <c r="J61" s="4"/>
    </row>
    <row r="62" spans="1:10" s="9" customFormat="1" ht="15" customHeight="1" x14ac:dyDescent="0.2">
      <c r="A62" s="15">
        <v>1</v>
      </c>
      <c r="B62" s="36" t="s">
        <v>14</v>
      </c>
      <c r="C62" s="37" t="s">
        <v>12</v>
      </c>
      <c r="D62" s="38">
        <v>3170.4</v>
      </c>
      <c r="E62" s="39">
        <v>3737.5</v>
      </c>
      <c r="F62" s="40">
        <v>4463.1000000000004</v>
      </c>
      <c r="G62" s="41">
        <v>5198.1000000000004</v>
      </c>
      <c r="H62" s="38">
        <v>3595.1000000000004</v>
      </c>
      <c r="I62" s="39">
        <v>4697.8999999999996</v>
      </c>
      <c r="J62" s="4"/>
    </row>
    <row r="63" spans="1:10" s="9" customFormat="1" ht="15" customHeight="1" x14ac:dyDescent="0.2">
      <c r="A63" s="15">
        <v>1</v>
      </c>
      <c r="B63" s="42" t="s">
        <v>19</v>
      </c>
      <c r="C63" s="43" t="s">
        <v>12</v>
      </c>
      <c r="D63" s="44">
        <v>0</v>
      </c>
      <c r="E63" s="45">
        <v>0</v>
      </c>
      <c r="F63" s="46">
        <v>2.5</v>
      </c>
      <c r="G63" s="47">
        <v>0</v>
      </c>
      <c r="H63" s="44">
        <v>10</v>
      </c>
      <c r="I63" s="45">
        <v>0</v>
      </c>
      <c r="J63" s="4"/>
    </row>
    <row r="64" spans="1:10" s="9" customFormat="1" ht="15" customHeight="1" x14ac:dyDescent="0.2">
      <c r="A64" s="15">
        <v>1</v>
      </c>
      <c r="B64" s="48" t="s">
        <v>15</v>
      </c>
      <c r="C64" s="49" t="s">
        <v>12</v>
      </c>
      <c r="D64" s="27">
        <v>231.70000000000027</v>
      </c>
      <c r="E64" s="28">
        <v>383.09999999999991</v>
      </c>
      <c r="F64" s="29">
        <v>607.40000000000055</v>
      </c>
      <c r="G64" s="30">
        <v>753.90000000000055</v>
      </c>
      <c r="H64" s="27">
        <v>237.00000000000045</v>
      </c>
      <c r="I64" s="28">
        <v>518.19999999999982</v>
      </c>
      <c r="J64" s="4"/>
    </row>
    <row r="65" spans="1:10" s="9" customFormat="1" ht="15" customHeight="1" x14ac:dyDescent="0.2">
      <c r="A65" s="15">
        <v>1</v>
      </c>
      <c r="B65" s="226" t="s">
        <v>16</v>
      </c>
      <c r="C65" s="226"/>
      <c r="D65" s="44">
        <v>7.8844386973832075</v>
      </c>
      <c r="E65" s="45">
        <v>11.42082041497734</v>
      </c>
      <c r="F65" s="46">
        <v>15.753300308633987</v>
      </c>
      <c r="G65" s="47">
        <v>16.963683002565155</v>
      </c>
      <c r="H65" s="44">
        <v>7.0575623120216919</v>
      </c>
      <c r="I65" s="45">
        <v>12.398018996578699</v>
      </c>
      <c r="J65" s="4"/>
    </row>
    <row r="66" spans="1:10" s="18" customFormat="1" ht="12" customHeight="1" x14ac:dyDescent="0.2">
      <c r="A66" s="55"/>
      <c r="B66" s="50" t="s">
        <v>17</v>
      </c>
      <c r="C66" s="50"/>
      <c r="D66" s="56"/>
      <c r="E66" s="56"/>
      <c r="F66" s="56"/>
      <c r="G66" s="56"/>
      <c r="H66" s="56"/>
      <c r="I66" s="56"/>
      <c r="J66" s="57"/>
    </row>
  </sheetData>
  <mergeCells count="20">
    <mergeCell ref="B37:C37"/>
    <mergeCell ref="D29:E29"/>
    <mergeCell ref="F29:G29"/>
    <mergeCell ref="H29:I29"/>
    <mergeCell ref="B29:B31"/>
    <mergeCell ref="D18:E18"/>
    <mergeCell ref="F18:G18"/>
    <mergeCell ref="H18:I18"/>
    <mergeCell ref="B26:C26"/>
    <mergeCell ref="B18:B20"/>
    <mergeCell ref="B65:C65"/>
    <mergeCell ref="B46:B48"/>
    <mergeCell ref="D46:E46"/>
    <mergeCell ref="F46:G46"/>
    <mergeCell ref="H46:I46"/>
    <mergeCell ref="B54:C54"/>
    <mergeCell ref="B57:B59"/>
    <mergeCell ref="D57:E57"/>
    <mergeCell ref="F57:G57"/>
    <mergeCell ref="H57:I57"/>
  </mergeCells>
  <phoneticPr fontId="20" type="noConversion"/>
  <printOptions horizontalCentered="1"/>
  <pageMargins left="0.39370078740157483" right="0.39370078740157483" top="0.59055118110236227" bottom="0.78740157480314965" header="0.51181102362204722" footer="0.51181102362204722"/>
  <pageSetup paperSize="9" scale="81" orientation="portrait" r:id="rId1"/>
  <headerFooter alignWithMargins="0">
    <oddFooter>&amp;R&amp;"Verdana,Standard"&amp;8Seite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J46"/>
  <sheetViews>
    <sheetView showGridLines="0" showRowColHeaders="0" zoomScaleNormal="100" workbookViewId="0"/>
  </sheetViews>
  <sheetFormatPr baseColWidth="10" defaultRowHeight="12.75" x14ac:dyDescent="0.2"/>
  <cols>
    <col min="1" max="1" width="0.85546875" style="12" customWidth="1"/>
    <col min="2" max="2" width="8.7109375" style="12" customWidth="1"/>
    <col min="3" max="3" width="20.7109375" style="12" customWidth="1"/>
    <col min="4" max="7" width="15.28515625" style="12" customWidth="1"/>
    <col min="8" max="8" width="9.140625" style="12" customWidth="1"/>
    <col min="9" max="16384" width="11.42578125" style="12"/>
  </cols>
  <sheetData>
    <row r="1" spans="1:10" ht="5.0999999999999996" customHeight="1" x14ac:dyDescent="0.2"/>
    <row r="2" spans="1:10" s="2" customFormat="1" ht="15" customHeight="1" x14ac:dyDescent="0.2">
      <c r="A2" s="1"/>
      <c r="B2" s="3"/>
      <c r="C2" s="4"/>
      <c r="D2" s="4"/>
      <c r="E2" s="4"/>
      <c r="F2" s="5" t="s">
        <v>0</v>
      </c>
      <c r="G2" s="5"/>
      <c r="H2" s="5"/>
      <c r="I2" s="5"/>
    </row>
    <row r="3" spans="1:10" s="2" customFormat="1" ht="15" customHeight="1" x14ac:dyDescent="0.2">
      <c r="A3" s="1"/>
      <c r="B3" s="4"/>
      <c r="C3" s="4"/>
      <c r="D3" s="4"/>
      <c r="E3" s="4"/>
      <c r="F3" s="176" t="s">
        <v>143</v>
      </c>
      <c r="G3" s="6"/>
      <c r="H3" s="6"/>
      <c r="I3" s="6"/>
    </row>
    <row r="4" spans="1:10" s="2" customFormat="1" ht="15" customHeight="1" x14ac:dyDescent="0.2">
      <c r="A4" s="1"/>
      <c r="B4" s="4"/>
      <c r="C4" s="4"/>
      <c r="D4" s="4"/>
      <c r="E4" s="4"/>
      <c r="F4" s="6" t="s">
        <v>1</v>
      </c>
      <c r="G4" s="6"/>
      <c r="H4" s="6"/>
      <c r="I4" s="6"/>
      <c r="J4" s="7"/>
    </row>
    <row r="5" spans="1:10" s="2" customFormat="1" ht="15" customHeight="1" x14ac:dyDescent="0.2">
      <c r="A5" s="1"/>
      <c r="B5" s="4"/>
      <c r="C5" s="4"/>
      <c r="D5" s="4"/>
      <c r="E5" s="4"/>
      <c r="F5" s="6" t="s">
        <v>2</v>
      </c>
      <c r="G5" s="6"/>
      <c r="H5" s="6"/>
      <c r="I5" s="6"/>
      <c r="J5" s="7"/>
    </row>
    <row r="6" spans="1:10" s="2" customFormat="1" ht="15" customHeight="1" x14ac:dyDescent="0.2">
      <c r="A6" s="1"/>
      <c r="B6" s="4"/>
      <c r="C6" s="4"/>
      <c r="D6" s="4"/>
      <c r="E6" s="4"/>
      <c r="F6" s="6" t="s">
        <v>3</v>
      </c>
      <c r="G6" s="6"/>
      <c r="H6" s="6"/>
      <c r="I6" s="6"/>
      <c r="J6" s="7"/>
    </row>
    <row r="7" spans="1:10" s="2" customFormat="1" ht="15" customHeight="1" x14ac:dyDescent="0.2">
      <c r="A7" s="1"/>
      <c r="B7" s="4"/>
      <c r="C7" s="4"/>
      <c r="D7" s="4"/>
      <c r="E7" s="4"/>
      <c r="F7" s="6" t="s">
        <v>4</v>
      </c>
      <c r="G7" s="6"/>
      <c r="H7" s="6"/>
      <c r="I7" s="6"/>
    </row>
    <row r="8" spans="1:10" s="9" customFormat="1" ht="14.1" customHeight="1" x14ac:dyDescent="0.2">
      <c r="A8" s="8"/>
      <c r="B8" s="4"/>
      <c r="C8" s="4"/>
      <c r="D8" s="4"/>
      <c r="E8" s="4"/>
      <c r="F8" s="6" t="s">
        <v>5</v>
      </c>
      <c r="G8" s="6"/>
      <c r="H8" s="6"/>
      <c r="I8" s="6"/>
      <c r="J8" s="4"/>
    </row>
    <row r="9" spans="1:10" s="9" customFormat="1" ht="15" customHeight="1" x14ac:dyDescent="0.25">
      <c r="A9" s="8"/>
      <c r="B9" s="10"/>
      <c r="C9" s="11"/>
      <c r="D9" s="12"/>
      <c r="E9" s="12"/>
      <c r="F9" s="12"/>
      <c r="G9" s="12"/>
      <c r="H9" s="12"/>
      <c r="I9" s="12"/>
    </row>
    <row r="10" spans="1:10" s="9" customFormat="1" ht="15" customHeight="1" x14ac:dyDescent="0.2">
      <c r="A10" s="8"/>
    </row>
    <row r="11" spans="1:10" s="9" customFormat="1" ht="15" customHeight="1" x14ac:dyDescent="0.2">
      <c r="A11" s="8"/>
    </row>
    <row r="12" spans="1:10" s="9" customFormat="1" ht="15" customHeight="1" x14ac:dyDescent="0.2">
      <c r="A12" s="8"/>
      <c r="J12" s="4"/>
    </row>
    <row r="13" spans="1:10" s="9" customFormat="1" ht="15" customHeight="1" x14ac:dyDescent="0.2">
      <c r="A13" s="8"/>
      <c r="J13" s="4"/>
    </row>
    <row r="14" spans="1:10" x14ac:dyDescent="0.2">
      <c r="B14" s="240" t="s">
        <v>20</v>
      </c>
      <c r="C14" s="240"/>
      <c r="D14" s="240"/>
      <c r="E14" s="4"/>
      <c r="F14" s="4"/>
      <c r="G14" s="4"/>
    </row>
    <row r="15" spans="1:10" x14ac:dyDescent="0.2">
      <c r="B15" s="241" t="s">
        <v>147</v>
      </c>
      <c r="C15" s="241"/>
      <c r="D15" s="241"/>
      <c r="E15" s="241"/>
      <c r="F15" s="241"/>
      <c r="G15" s="241"/>
    </row>
    <row r="16" spans="1:10" x14ac:dyDescent="0.2">
      <c r="B16" s="241"/>
      <c r="C16" s="241"/>
      <c r="D16" s="241"/>
      <c r="E16" s="4"/>
      <c r="F16" s="4"/>
      <c r="G16" s="4"/>
    </row>
    <row r="17" spans="1:7" ht="12.75" customHeight="1" x14ac:dyDescent="0.2"/>
    <row r="18" spans="1:7" ht="12.75" customHeight="1" x14ac:dyDescent="0.2">
      <c r="B18" s="58"/>
      <c r="C18" s="59"/>
      <c r="D18" s="59"/>
      <c r="E18" s="59"/>
      <c r="F18" s="59"/>
      <c r="G18" s="59"/>
    </row>
    <row r="19" spans="1:7" s="62" customFormat="1" ht="15" customHeight="1" x14ac:dyDescent="0.2">
      <c r="A19" s="24">
        <v>0</v>
      </c>
      <c r="B19" s="238" t="s">
        <v>11</v>
      </c>
      <c r="C19" s="239"/>
      <c r="D19" s="233" t="s">
        <v>145</v>
      </c>
      <c r="E19" s="234"/>
      <c r="F19" s="233" t="s">
        <v>146</v>
      </c>
      <c r="G19" s="235"/>
    </row>
    <row r="20" spans="1:7" s="62" customFormat="1" ht="6" customHeight="1" x14ac:dyDescent="0.2">
      <c r="B20" s="58"/>
      <c r="C20" s="63"/>
      <c r="D20" s="63"/>
      <c r="E20" s="63"/>
      <c r="F20" s="63"/>
      <c r="G20" s="63"/>
    </row>
    <row r="21" spans="1:7" s="62" customFormat="1" x14ac:dyDescent="0.2">
      <c r="A21" s="24">
        <v>0</v>
      </c>
      <c r="B21" s="237"/>
      <c r="C21" s="237"/>
      <c r="D21" s="64" t="s">
        <v>21</v>
      </c>
      <c r="E21" s="65" t="s">
        <v>14</v>
      </c>
      <c r="F21" s="64" t="str">
        <f>D21</f>
        <v>Pfandbriefumlauf</v>
      </c>
      <c r="G21" s="66" t="str">
        <f>E21</f>
        <v>Deckungsmasse</v>
      </c>
    </row>
    <row r="22" spans="1:7" s="62" customFormat="1" x14ac:dyDescent="0.2">
      <c r="A22" s="24">
        <v>0</v>
      </c>
      <c r="B22" s="236" t="s">
        <v>22</v>
      </c>
      <c r="C22" s="236"/>
      <c r="D22" s="67" t="s">
        <v>23</v>
      </c>
      <c r="E22" s="68" t="s">
        <v>23</v>
      </c>
      <c r="F22" s="67" t="s">
        <v>23</v>
      </c>
      <c r="G22" s="69" t="s">
        <v>23</v>
      </c>
    </row>
    <row r="23" spans="1:7" s="62" customFormat="1" x14ac:dyDescent="0.2">
      <c r="A23" s="24">
        <v>0</v>
      </c>
      <c r="B23" s="232" t="s">
        <v>97</v>
      </c>
      <c r="C23" s="232"/>
      <c r="D23" s="71">
        <v>429.1</v>
      </c>
      <c r="E23" s="72">
        <v>995.4</v>
      </c>
      <c r="F23" s="71">
        <v>650</v>
      </c>
      <c r="G23" s="73">
        <v>862.6</v>
      </c>
    </row>
    <row r="24" spans="1:7" s="62" customFormat="1" x14ac:dyDescent="0.2">
      <c r="A24" s="24"/>
      <c r="B24" s="232" t="s">
        <v>98</v>
      </c>
      <c r="C24" s="232"/>
      <c r="D24" s="71">
        <v>25</v>
      </c>
      <c r="E24" s="72">
        <v>668.2</v>
      </c>
      <c r="F24" s="71">
        <v>510</v>
      </c>
      <c r="G24" s="73">
        <v>484.9</v>
      </c>
    </row>
    <row r="25" spans="1:7" s="62" customFormat="1" x14ac:dyDescent="0.2">
      <c r="A25" s="24">
        <v>0</v>
      </c>
      <c r="B25" s="232" t="s">
        <v>99</v>
      </c>
      <c r="C25" s="232"/>
      <c r="D25" s="74">
        <v>553</v>
      </c>
      <c r="E25" s="75">
        <v>769.9</v>
      </c>
      <c r="F25" s="74">
        <v>440.8</v>
      </c>
      <c r="G25" s="76">
        <v>724.1</v>
      </c>
    </row>
    <row r="26" spans="1:7" s="62" customFormat="1" x14ac:dyDescent="0.2">
      <c r="A26" s="24">
        <v>0</v>
      </c>
      <c r="B26" s="70" t="s">
        <v>100</v>
      </c>
      <c r="C26" s="70"/>
      <c r="D26" s="74">
        <v>1330</v>
      </c>
      <c r="E26" s="75">
        <v>542.1</v>
      </c>
      <c r="F26" s="74">
        <v>25</v>
      </c>
      <c r="G26" s="76">
        <v>620</v>
      </c>
    </row>
    <row r="27" spans="1:7" s="62" customFormat="1" x14ac:dyDescent="0.2">
      <c r="A27" s="24">
        <v>0</v>
      </c>
      <c r="B27" s="70" t="s">
        <v>25</v>
      </c>
      <c r="C27" s="70"/>
      <c r="D27" s="74">
        <v>832</v>
      </c>
      <c r="E27" s="75">
        <v>1079.9000000000001</v>
      </c>
      <c r="F27" s="74">
        <v>1883</v>
      </c>
      <c r="G27" s="76">
        <v>1352.5</v>
      </c>
    </row>
    <row r="28" spans="1:7" s="62" customFormat="1" x14ac:dyDescent="0.2">
      <c r="A28" s="24">
        <v>0</v>
      </c>
      <c r="B28" s="70" t="s">
        <v>26</v>
      </c>
      <c r="C28" s="70"/>
      <c r="D28" s="74">
        <v>1808</v>
      </c>
      <c r="E28" s="75">
        <v>810</v>
      </c>
      <c r="F28" s="74">
        <v>832</v>
      </c>
      <c r="G28" s="76">
        <v>1096.5</v>
      </c>
    </row>
    <row r="29" spans="1:7" s="62" customFormat="1" x14ac:dyDescent="0.2">
      <c r="A29" s="24">
        <v>0</v>
      </c>
      <c r="B29" s="70" t="s">
        <v>27</v>
      </c>
      <c r="C29" s="70"/>
      <c r="D29" s="74">
        <v>1284.5</v>
      </c>
      <c r="E29" s="75">
        <v>931.8</v>
      </c>
      <c r="F29" s="74">
        <v>1308</v>
      </c>
      <c r="G29" s="76">
        <v>842.5</v>
      </c>
    </row>
    <row r="30" spans="1:7" s="62" customFormat="1" x14ac:dyDescent="0.2">
      <c r="A30" s="24">
        <v>0</v>
      </c>
      <c r="B30" s="232" t="s">
        <v>28</v>
      </c>
      <c r="C30" s="232"/>
      <c r="D30" s="71">
        <v>2193</v>
      </c>
      <c r="E30" s="72">
        <v>2834.2</v>
      </c>
      <c r="F30" s="71">
        <v>2977.5</v>
      </c>
      <c r="G30" s="73">
        <v>3014.6</v>
      </c>
    </row>
    <row r="31" spans="1:7" s="62" customFormat="1" x14ac:dyDescent="0.2">
      <c r="A31" s="24">
        <v>0</v>
      </c>
      <c r="B31" s="232" t="s">
        <v>29</v>
      </c>
      <c r="C31" s="232"/>
      <c r="D31" s="71">
        <v>313.60000000000036</v>
      </c>
      <c r="E31" s="72">
        <v>569.5</v>
      </c>
      <c r="F31" s="71">
        <v>313.60000000000002</v>
      </c>
      <c r="G31" s="73">
        <v>700.9</v>
      </c>
    </row>
    <row r="32" spans="1:7" s="62" customFormat="1" ht="20.100000000000001" customHeight="1" x14ac:dyDescent="0.2">
      <c r="B32" s="63"/>
      <c r="C32" s="63"/>
      <c r="D32" s="63"/>
      <c r="E32" s="63"/>
      <c r="F32" s="63"/>
      <c r="G32" s="63"/>
    </row>
    <row r="33" spans="1:7" s="62" customFormat="1" ht="15" customHeight="1" x14ac:dyDescent="0.2">
      <c r="A33" s="24">
        <v>1</v>
      </c>
      <c r="B33" s="238" t="s">
        <v>30</v>
      </c>
      <c r="C33" s="239"/>
      <c r="D33" s="233" t="s">
        <v>145</v>
      </c>
      <c r="E33" s="234"/>
      <c r="F33" s="233" t="s">
        <v>146</v>
      </c>
      <c r="G33" s="235"/>
    </row>
    <row r="34" spans="1:7" s="62" customFormat="1" ht="6" customHeight="1" x14ac:dyDescent="0.2">
      <c r="B34" s="58"/>
      <c r="C34" s="63"/>
      <c r="D34" s="63"/>
      <c r="E34" s="63"/>
      <c r="F34" s="63"/>
      <c r="G34" s="63"/>
    </row>
    <row r="35" spans="1:7" s="62" customFormat="1" x14ac:dyDescent="0.2">
      <c r="A35" s="24">
        <v>1</v>
      </c>
      <c r="B35" s="237"/>
      <c r="C35" s="237"/>
      <c r="D35" s="64" t="s">
        <v>21</v>
      </c>
      <c r="E35" s="65" t="s">
        <v>14</v>
      </c>
      <c r="F35" s="64" t="str">
        <f>D35</f>
        <v>Pfandbriefumlauf</v>
      </c>
      <c r="G35" s="66" t="str">
        <f>E35</f>
        <v>Deckungsmasse</v>
      </c>
    </row>
    <row r="36" spans="1:7" s="62" customFormat="1" x14ac:dyDescent="0.2">
      <c r="A36" s="24">
        <v>1</v>
      </c>
      <c r="B36" s="236" t="s">
        <v>22</v>
      </c>
      <c r="C36" s="236"/>
      <c r="D36" s="67" t="s">
        <v>23</v>
      </c>
      <c r="E36" s="68" t="s">
        <v>23</v>
      </c>
      <c r="F36" s="67" t="s">
        <v>23</v>
      </c>
      <c r="G36" s="69" t="s">
        <v>23</v>
      </c>
    </row>
    <row r="37" spans="1:7" s="62" customFormat="1" x14ac:dyDescent="0.2">
      <c r="A37" s="24">
        <v>1</v>
      </c>
      <c r="B37" s="232" t="s">
        <v>97</v>
      </c>
      <c r="C37" s="232"/>
      <c r="D37" s="71">
        <v>230.2</v>
      </c>
      <c r="E37" s="72">
        <v>166.7</v>
      </c>
      <c r="F37" s="71">
        <v>159.69999999999999</v>
      </c>
      <c r="G37" s="73">
        <v>304.7</v>
      </c>
    </row>
    <row r="38" spans="1:7" s="62" customFormat="1" x14ac:dyDescent="0.2">
      <c r="A38" s="24"/>
      <c r="B38" s="232" t="s">
        <v>98</v>
      </c>
      <c r="C38" s="232"/>
      <c r="D38" s="71">
        <v>123.9</v>
      </c>
      <c r="E38" s="72">
        <v>160.30000000000001</v>
      </c>
      <c r="F38" s="71">
        <v>109.8</v>
      </c>
      <c r="G38" s="73">
        <v>334.8</v>
      </c>
    </row>
    <row r="39" spans="1:7" s="62" customFormat="1" x14ac:dyDescent="0.2">
      <c r="A39" s="24">
        <v>1</v>
      </c>
      <c r="B39" s="232" t="s">
        <v>99</v>
      </c>
      <c r="C39" s="232"/>
      <c r="D39" s="74">
        <v>129.69999999999999</v>
      </c>
      <c r="E39" s="75">
        <v>81.8</v>
      </c>
      <c r="F39" s="74">
        <v>234.2</v>
      </c>
      <c r="G39" s="76">
        <v>42.1</v>
      </c>
    </row>
    <row r="40" spans="1:7" s="62" customFormat="1" x14ac:dyDescent="0.2">
      <c r="A40" s="24">
        <v>1</v>
      </c>
      <c r="B40" s="70" t="s">
        <v>100</v>
      </c>
      <c r="C40" s="70"/>
      <c r="D40" s="74">
        <v>72.3</v>
      </c>
      <c r="E40" s="75">
        <v>60.5</v>
      </c>
      <c r="F40" s="74">
        <v>123.7</v>
      </c>
      <c r="G40" s="76">
        <v>11.1</v>
      </c>
    </row>
    <row r="41" spans="1:7" s="62" customFormat="1" x14ac:dyDescent="0.2">
      <c r="A41" s="24">
        <v>1</v>
      </c>
      <c r="B41" s="70" t="s">
        <v>25</v>
      </c>
      <c r="C41" s="70"/>
      <c r="D41" s="74">
        <v>311.8</v>
      </c>
      <c r="E41" s="75">
        <v>363.8</v>
      </c>
      <c r="F41" s="74">
        <v>201.7</v>
      </c>
      <c r="G41" s="76">
        <v>138.5</v>
      </c>
    </row>
    <row r="42" spans="1:7" s="62" customFormat="1" x14ac:dyDescent="0.2">
      <c r="A42" s="24">
        <v>1</v>
      </c>
      <c r="B42" s="70" t="s">
        <v>26</v>
      </c>
      <c r="C42" s="70"/>
      <c r="D42" s="74">
        <v>207.8</v>
      </c>
      <c r="E42" s="75">
        <v>389</v>
      </c>
      <c r="F42" s="74">
        <v>311.3</v>
      </c>
      <c r="G42" s="76">
        <v>373.3</v>
      </c>
    </row>
    <row r="43" spans="1:7" s="62" customFormat="1" x14ac:dyDescent="0.2">
      <c r="A43" s="24">
        <v>1</v>
      </c>
      <c r="B43" s="70" t="s">
        <v>27</v>
      </c>
      <c r="C43" s="70"/>
      <c r="D43" s="74">
        <v>126</v>
      </c>
      <c r="E43" s="75">
        <v>138</v>
      </c>
      <c r="F43" s="74">
        <v>207.4</v>
      </c>
      <c r="G43" s="76">
        <v>432.7</v>
      </c>
    </row>
    <row r="44" spans="1:7" s="62" customFormat="1" x14ac:dyDescent="0.2">
      <c r="A44" s="24">
        <v>1</v>
      </c>
      <c r="B44" s="232" t="s">
        <v>28</v>
      </c>
      <c r="C44" s="232"/>
      <c r="D44" s="71">
        <v>1102.9000000000001</v>
      </c>
      <c r="E44" s="72">
        <v>724.9</v>
      </c>
      <c r="F44" s="71">
        <v>1289.5</v>
      </c>
      <c r="G44" s="73">
        <v>923.1</v>
      </c>
    </row>
    <row r="45" spans="1:7" s="62" customFormat="1" x14ac:dyDescent="0.2">
      <c r="A45" s="24">
        <v>1</v>
      </c>
      <c r="B45" s="232" t="s">
        <v>29</v>
      </c>
      <c r="C45" s="232"/>
      <c r="D45" s="71">
        <v>634.09999999999945</v>
      </c>
      <c r="E45" s="72">
        <v>1098.9000000000001</v>
      </c>
      <c r="F45" s="71">
        <v>717.1</v>
      </c>
      <c r="G45" s="73">
        <v>1189.9000000000001</v>
      </c>
    </row>
    <row r="46" spans="1:7" s="62" customFormat="1" ht="20.100000000000001" customHeight="1" x14ac:dyDescent="0.2">
      <c r="B46" s="63"/>
      <c r="C46" s="63"/>
      <c r="D46" s="63"/>
      <c r="E46" s="63"/>
      <c r="F46" s="63"/>
      <c r="G46" s="63"/>
    </row>
  </sheetData>
  <mergeCells count="23">
    <mergeCell ref="B19:C19"/>
    <mergeCell ref="B21:C21"/>
    <mergeCell ref="B22:C22"/>
    <mergeCell ref="B39:C39"/>
    <mergeCell ref="B44:C44"/>
    <mergeCell ref="B38:C38"/>
    <mergeCell ref="B14:D14"/>
    <mergeCell ref="B15:G15"/>
    <mergeCell ref="B16:D16"/>
    <mergeCell ref="B30:C30"/>
    <mergeCell ref="D19:E19"/>
    <mergeCell ref="F19:G19"/>
    <mergeCell ref="B25:C25"/>
    <mergeCell ref="B23:C23"/>
    <mergeCell ref="B31:C31"/>
    <mergeCell ref="B24:C24"/>
    <mergeCell ref="B45:C45"/>
    <mergeCell ref="D33:E33"/>
    <mergeCell ref="F33:G33"/>
    <mergeCell ref="B36:C36"/>
    <mergeCell ref="B37:C37"/>
    <mergeCell ref="B35:C35"/>
    <mergeCell ref="B33:C33"/>
  </mergeCells>
  <phoneticPr fontId="2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>
    <oddFooter>&amp;R&amp;"Verdana,Standard"&amp;8Seite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J43"/>
  <sheetViews>
    <sheetView showGridLines="0" showRowColHeaders="0" zoomScaleNormal="100" workbookViewId="0"/>
  </sheetViews>
  <sheetFormatPr baseColWidth="10" defaultRowHeight="12.75" x14ac:dyDescent="0.2"/>
  <cols>
    <col min="1" max="1" width="0.85546875" style="12" customWidth="1"/>
    <col min="2" max="2" width="38.7109375" style="12" customWidth="1"/>
    <col min="3" max="4" width="22.7109375" style="12" customWidth="1"/>
    <col min="5" max="5" width="1.42578125" style="12" customWidth="1"/>
    <col min="6" max="6" width="15.140625" style="12" customWidth="1"/>
    <col min="7" max="16384" width="11.42578125" style="12"/>
  </cols>
  <sheetData>
    <row r="1" spans="1:10" ht="5.0999999999999996" customHeight="1" x14ac:dyDescent="0.2"/>
    <row r="2" spans="1:10" s="2" customFormat="1" ht="15" customHeight="1" x14ac:dyDescent="0.2">
      <c r="A2" s="1"/>
      <c r="B2" s="3"/>
      <c r="C2" s="4"/>
      <c r="D2" s="5" t="s">
        <v>0</v>
      </c>
      <c r="E2" s="4"/>
      <c r="G2" s="5"/>
      <c r="H2" s="5"/>
      <c r="I2" s="5"/>
    </row>
    <row r="3" spans="1:10" s="2" customFormat="1" ht="15" customHeight="1" x14ac:dyDescent="0.2">
      <c r="A3" s="1"/>
      <c r="B3" s="4"/>
      <c r="C3" s="4"/>
      <c r="D3" s="176" t="s">
        <v>143</v>
      </c>
      <c r="E3" s="4"/>
      <c r="G3" s="6"/>
      <c r="H3" s="6"/>
      <c r="I3" s="6"/>
    </row>
    <row r="4" spans="1:10" s="2" customFormat="1" ht="15" customHeight="1" x14ac:dyDescent="0.2">
      <c r="A4" s="1"/>
      <c r="B4" s="4"/>
      <c r="C4" s="4"/>
      <c r="D4" s="6" t="s">
        <v>1</v>
      </c>
      <c r="E4" s="4"/>
      <c r="G4" s="6"/>
      <c r="H4" s="6"/>
      <c r="I4" s="6"/>
      <c r="J4" s="7"/>
    </row>
    <row r="5" spans="1:10" s="2" customFormat="1" ht="15" customHeight="1" x14ac:dyDescent="0.2">
      <c r="A5" s="1"/>
      <c r="B5" s="4"/>
      <c r="C5" s="4"/>
      <c r="D5" s="6" t="s">
        <v>2</v>
      </c>
      <c r="E5" s="4"/>
      <c r="G5" s="6"/>
      <c r="H5" s="6"/>
      <c r="I5" s="6"/>
      <c r="J5" s="7"/>
    </row>
    <row r="6" spans="1:10" s="2" customFormat="1" ht="15" customHeight="1" x14ac:dyDescent="0.2">
      <c r="A6" s="1"/>
      <c r="B6" s="4"/>
      <c r="C6" s="4"/>
      <c r="D6" s="6" t="s">
        <v>3</v>
      </c>
      <c r="E6" s="4"/>
      <c r="G6" s="6"/>
      <c r="H6" s="6"/>
      <c r="I6" s="6"/>
      <c r="J6" s="7"/>
    </row>
    <row r="7" spans="1:10" s="2" customFormat="1" ht="15" customHeight="1" x14ac:dyDescent="0.2">
      <c r="A7" s="1"/>
      <c r="B7" s="4"/>
      <c r="C7" s="4"/>
      <c r="D7" s="6" t="s">
        <v>4</v>
      </c>
      <c r="E7" s="4"/>
      <c r="G7" s="6"/>
      <c r="H7" s="6"/>
      <c r="I7" s="6"/>
    </row>
    <row r="8" spans="1:10" s="9" customFormat="1" ht="14.1" customHeight="1" x14ac:dyDescent="0.2">
      <c r="A8" s="8"/>
      <c r="B8" s="4"/>
      <c r="C8" s="4"/>
      <c r="D8" s="6" t="s">
        <v>5</v>
      </c>
      <c r="E8" s="4"/>
      <c r="G8" s="6"/>
      <c r="H8" s="6"/>
      <c r="I8" s="6"/>
      <c r="J8" s="4"/>
    </row>
    <row r="9" spans="1:10" s="9" customFormat="1" ht="15" customHeight="1" x14ac:dyDescent="0.25">
      <c r="A9" s="8"/>
      <c r="B9" s="10"/>
      <c r="C9" s="11"/>
      <c r="E9" s="12"/>
      <c r="F9" s="12"/>
      <c r="G9" s="12"/>
      <c r="H9" s="12"/>
      <c r="I9" s="12"/>
    </row>
    <row r="10" spans="1:10" s="9" customFormat="1" ht="15" customHeight="1" x14ac:dyDescent="0.2">
      <c r="A10" s="8"/>
    </row>
    <row r="11" spans="1:10" s="9" customFormat="1" ht="15" customHeight="1" x14ac:dyDescent="0.2">
      <c r="A11" s="8"/>
    </row>
    <row r="12" spans="1:10" s="9" customFormat="1" ht="15" customHeight="1" x14ac:dyDescent="0.2">
      <c r="A12" s="8"/>
      <c r="J12" s="4"/>
    </row>
    <row r="13" spans="1:10" s="9" customFormat="1" ht="15" customHeight="1" x14ac:dyDescent="0.2">
      <c r="A13" s="8"/>
      <c r="J13" s="4"/>
    </row>
    <row r="14" spans="1:10" ht="12.75" customHeight="1" x14ac:dyDescent="0.2">
      <c r="B14" s="222" t="s">
        <v>138</v>
      </c>
      <c r="C14" s="4"/>
      <c r="D14" s="4"/>
    </row>
    <row r="15" spans="1:10" ht="12.75" customHeight="1" x14ac:dyDescent="0.2">
      <c r="B15" s="4"/>
      <c r="C15" s="4"/>
      <c r="D15" s="4"/>
    </row>
    <row r="16" spans="1:10" ht="12.75" customHeight="1" x14ac:dyDescent="0.2">
      <c r="B16" s="77" t="s">
        <v>148</v>
      </c>
      <c r="C16" s="77"/>
      <c r="D16" s="77"/>
    </row>
    <row r="17" spans="1:4" ht="12.75" customHeight="1" x14ac:dyDescent="0.2">
      <c r="B17" s="242"/>
      <c r="C17" s="242"/>
      <c r="D17" s="242"/>
    </row>
    <row r="18" spans="1:4" ht="12.75" customHeight="1" x14ac:dyDescent="0.2"/>
    <row r="19" spans="1:4" s="62" customFormat="1" ht="15" customHeight="1" x14ac:dyDescent="0.2">
      <c r="A19" s="24">
        <v>0</v>
      </c>
      <c r="B19" s="60" t="s">
        <v>31</v>
      </c>
      <c r="C19" s="78" t="s">
        <v>145</v>
      </c>
      <c r="D19" s="61" t="s">
        <v>146</v>
      </c>
    </row>
    <row r="20" spans="1:4" s="62" customFormat="1" ht="6" customHeight="1" x14ac:dyDescent="0.2"/>
    <row r="21" spans="1:4" s="62" customFormat="1" ht="15" customHeight="1" x14ac:dyDescent="0.2">
      <c r="A21" s="24">
        <v>0</v>
      </c>
      <c r="B21" s="79"/>
      <c r="C21" s="220" t="s">
        <v>23</v>
      </c>
      <c r="D21" s="80" t="s">
        <v>23</v>
      </c>
    </row>
    <row r="22" spans="1:4" s="62" customFormat="1" ht="15" customHeight="1" x14ac:dyDescent="0.2">
      <c r="A22" s="24">
        <v>0</v>
      </c>
      <c r="B22" s="81" t="s">
        <v>32</v>
      </c>
      <c r="C22" s="82">
        <v>11</v>
      </c>
      <c r="D22" s="83">
        <v>11.9</v>
      </c>
    </row>
    <row r="23" spans="1:4" s="62" customFormat="1" ht="15" customHeight="1" x14ac:dyDescent="0.2">
      <c r="A23" s="24">
        <v>0</v>
      </c>
      <c r="B23" s="84" t="s">
        <v>101</v>
      </c>
      <c r="C23" s="85">
        <v>31.799999999999997</v>
      </c>
      <c r="D23" s="86">
        <v>37.200000000000003</v>
      </c>
    </row>
    <row r="24" spans="1:4" s="62" customFormat="1" ht="15" customHeight="1" x14ac:dyDescent="0.2">
      <c r="A24" s="24"/>
      <c r="B24" s="84" t="s">
        <v>102</v>
      </c>
      <c r="C24" s="85">
        <v>1047.9000000000001</v>
      </c>
      <c r="D24" s="86">
        <v>1168.1999999999998</v>
      </c>
    </row>
    <row r="25" spans="1:4" s="62" customFormat="1" ht="15" customHeight="1" x14ac:dyDescent="0.2">
      <c r="A25" s="24">
        <v>0</v>
      </c>
      <c r="B25" s="84" t="s">
        <v>103</v>
      </c>
      <c r="C25" s="85">
        <v>7273.2000000000007</v>
      </c>
      <c r="D25" s="86">
        <v>7531.9000000000015</v>
      </c>
    </row>
    <row r="26" spans="1:4" s="62" customFormat="1" ht="15" customHeight="1" x14ac:dyDescent="0.2">
      <c r="A26" s="24">
        <v>0</v>
      </c>
      <c r="B26" s="87" t="s">
        <v>33</v>
      </c>
      <c r="C26" s="88">
        <f>SUM(C22:C25)</f>
        <v>8363.9000000000015</v>
      </c>
      <c r="D26" s="89">
        <f>SUM(D22:D25)</f>
        <v>8749.2000000000007</v>
      </c>
    </row>
    <row r="27" spans="1:4" ht="12.75" customHeight="1" x14ac:dyDescent="0.2"/>
    <row r="28" spans="1:4" ht="12.75" customHeight="1" x14ac:dyDescent="0.2"/>
    <row r="29" spans="1:4" ht="12.75" customHeight="1" x14ac:dyDescent="0.2"/>
    <row r="32" spans="1:4" x14ac:dyDescent="0.2">
      <c r="B32" s="222" t="s">
        <v>139</v>
      </c>
      <c r="C32" s="4"/>
      <c r="D32" s="4"/>
    </row>
    <row r="33" spans="2:4" x14ac:dyDescent="0.2">
      <c r="B33" s="4"/>
      <c r="C33" s="4"/>
      <c r="D33" s="4"/>
    </row>
    <row r="34" spans="2:4" x14ac:dyDescent="0.2">
      <c r="B34" s="77" t="s">
        <v>149</v>
      </c>
      <c r="C34" s="77"/>
      <c r="D34" s="77"/>
    </row>
    <row r="35" spans="2:4" x14ac:dyDescent="0.2">
      <c r="B35" s="242"/>
      <c r="C35" s="242"/>
      <c r="D35" s="242"/>
    </row>
    <row r="37" spans="2:4" x14ac:dyDescent="0.2">
      <c r="B37" s="60" t="s">
        <v>31</v>
      </c>
      <c r="C37" s="78" t="s">
        <v>145</v>
      </c>
      <c r="D37" s="61" t="s">
        <v>146</v>
      </c>
    </row>
    <row r="38" spans="2:4" x14ac:dyDescent="0.2">
      <c r="B38" s="62"/>
      <c r="C38" s="62"/>
      <c r="D38" s="62"/>
    </row>
    <row r="39" spans="2:4" x14ac:dyDescent="0.2">
      <c r="B39" s="79"/>
      <c r="C39" s="223" t="s">
        <v>23</v>
      </c>
      <c r="D39" s="80" t="s">
        <v>23</v>
      </c>
    </row>
    <row r="40" spans="2:4" x14ac:dyDescent="0.2">
      <c r="B40" s="81" t="s">
        <v>140</v>
      </c>
      <c r="C40" s="82">
        <v>182.5</v>
      </c>
      <c r="D40" s="83">
        <v>226.9</v>
      </c>
    </row>
    <row r="41" spans="2:4" x14ac:dyDescent="0.2">
      <c r="B41" s="84" t="s">
        <v>141</v>
      </c>
      <c r="C41" s="85">
        <v>2876.4</v>
      </c>
      <c r="D41" s="86">
        <v>3373.2999999999997</v>
      </c>
    </row>
    <row r="42" spans="2:4" x14ac:dyDescent="0.2">
      <c r="B42" s="84" t="s">
        <v>142</v>
      </c>
      <c r="C42" s="85">
        <v>125</v>
      </c>
      <c r="D42" s="86">
        <v>150</v>
      </c>
    </row>
    <row r="43" spans="2:4" x14ac:dyDescent="0.2">
      <c r="B43" s="87" t="s">
        <v>33</v>
      </c>
      <c r="C43" s="88">
        <f>SUM(C40:C42)</f>
        <v>3183.9</v>
      </c>
      <c r="D43" s="89">
        <f>SUM(D40:D42)</f>
        <v>3750.2</v>
      </c>
    </row>
  </sheetData>
  <mergeCells count="2">
    <mergeCell ref="B17:D17"/>
    <mergeCell ref="B35:D35"/>
  </mergeCells>
  <phoneticPr fontId="2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>
    <oddFooter>&amp;R&amp;"Verdana,Standard"&amp;8Seite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pageSetUpPr fitToPage="1"/>
  </sheetPr>
  <dimension ref="A1:J69"/>
  <sheetViews>
    <sheetView showGridLines="0" showRowColHeaders="0" zoomScaleNormal="100" workbookViewId="0"/>
  </sheetViews>
  <sheetFormatPr baseColWidth="10" defaultRowHeight="12.75" x14ac:dyDescent="0.2"/>
  <cols>
    <col min="1" max="1" width="0.85546875" style="12" customWidth="1"/>
    <col min="2" max="2" width="47.7109375" style="12" customWidth="1"/>
    <col min="3" max="3" width="15.28515625" style="12" customWidth="1"/>
    <col min="4" max="5" width="20.140625" style="12" customWidth="1"/>
    <col min="6" max="6" width="9.85546875" style="12" customWidth="1"/>
    <col min="7" max="16384" width="11.42578125" style="12"/>
  </cols>
  <sheetData>
    <row r="1" spans="1:10" ht="5.0999999999999996" customHeight="1" x14ac:dyDescent="0.2"/>
    <row r="2" spans="1:10" s="2" customFormat="1" ht="15" customHeight="1" x14ac:dyDescent="0.2">
      <c r="A2" s="1"/>
      <c r="B2" s="3"/>
      <c r="C2" s="4"/>
      <c r="D2" s="5" t="s">
        <v>0</v>
      </c>
      <c r="E2" s="4"/>
      <c r="G2" s="5"/>
      <c r="H2" s="5"/>
      <c r="I2" s="5"/>
    </row>
    <row r="3" spans="1:10" s="2" customFormat="1" ht="15" customHeight="1" x14ac:dyDescent="0.2">
      <c r="A3" s="1"/>
      <c r="B3" s="4"/>
      <c r="C3" s="4"/>
      <c r="D3" s="176" t="s">
        <v>143</v>
      </c>
      <c r="E3" s="4"/>
      <c r="G3" s="6"/>
      <c r="H3" s="6"/>
      <c r="I3" s="6"/>
    </row>
    <row r="4" spans="1:10" s="2" customFormat="1" ht="15" customHeight="1" x14ac:dyDescent="0.2">
      <c r="A4" s="1"/>
      <c r="B4" s="4"/>
      <c r="C4" s="4"/>
      <c r="D4" s="6" t="s">
        <v>1</v>
      </c>
      <c r="E4" s="4"/>
      <c r="G4" s="6"/>
      <c r="H4" s="6"/>
      <c r="I4" s="6"/>
      <c r="J4" s="7"/>
    </row>
    <row r="5" spans="1:10" s="2" customFormat="1" ht="15" customHeight="1" x14ac:dyDescent="0.2">
      <c r="A5" s="1"/>
      <c r="B5" s="4"/>
      <c r="C5" s="4"/>
      <c r="D5" s="6" t="s">
        <v>2</v>
      </c>
      <c r="E5" s="4"/>
      <c r="G5" s="6"/>
      <c r="H5" s="6"/>
      <c r="I5" s="6"/>
      <c r="J5" s="7"/>
    </row>
    <row r="6" spans="1:10" s="2" customFormat="1" ht="15" customHeight="1" x14ac:dyDescent="0.2">
      <c r="A6" s="1"/>
      <c r="B6" s="5"/>
      <c r="C6" s="4"/>
      <c r="D6" s="6" t="s">
        <v>3</v>
      </c>
      <c r="E6" s="4"/>
      <c r="G6" s="6"/>
      <c r="H6" s="6"/>
      <c r="I6" s="6"/>
      <c r="J6" s="7"/>
    </row>
    <row r="7" spans="1:10" s="2" customFormat="1" ht="15" customHeight="1" x14ac:dyDescent="0.2">
      <c r="A7" s="1"/>
      <c r="B7" s="6"/>
      <c r="C7" s="4"/>
      <c r="D7" s="6" t="s">
        <v>4</v>
      </c>
      <c r="E7" s="4"/>
      <c r="G7" s="6"/>
      <c r="H7" s="6"/>
      <c r="I7" s="6"/>
    </row>
    <row r="8" spans="1:10" s="9" customFormat="1" ht="14.1" customHeight="1" x14ac:dyDescent="0.2">
      <c r="A8" s="8"/>
      <c r="B8" s="6"/>
      <c r="C8" s="4"/>
      <c r="D8" s="6" t="s">
        <v>5</v>
      </c>
      <c r="E8" s="4"/>
      <c r="G8" s="6"/>
      <c r="H8" s="6"/>
      <c r="I8" s="6"/>
      <c r="J8" s="4"/>
    </row>
    <row r="9" spans="1:10" s="9" customFormat="1" ht="15" customHeight="1" x14ac:dyDescent="0.25">
      <c r="A9" s="8"/>
      <c r="B9" s="6"/>
      <c r="C9" s="11"/>
      <c r="D9" s="12"/>
      <c r="E9" s="12"/>
      <c r="F9" s="12"/>
      <c r="G9" s="12"/>
      <c r="H9" s="12"/>
      <c r="I9" s="12"/>
    </row>
    <row r="10" spans="1:10" s="9" customFormat="1" ht="15" customHeight="1" x14ac:dyDescent="0.2">
      <c r="A10" s="8"/>
      <c r="B10" s="6"/>
    </row>
    <row r="11" spans="1:10" s="9" customFormat="1" ht="15" customHeight="1" x14ac:dyDescent="0.2">
      <c r="A11" s="8"/>
      <c r="B11" s="6"/>
    </row>
    <row r="12" spans="1:10" s="9" customFormat="1" ht="15" customHeight="1" x14ac:dyDescent="0.2">
      <c r="A12" s="8"/>
      <c r="B12" s="6"/>
      <c r="J12" s="4"/>
    </row>
    <row r="13" spans="1:10" s="9" customFormat="1" ht="15" customHeight="1" x14ac:dyDescent="0.2">
      <c r="A13" s="8"/>
      <c r="J13" s="4"/>
    </row>
    <row r="14" spans="1:10" x14ac:dyDescent="0.2">
      <c r="B14" s="243" t="s">
        <v>124</v>
      </c>
      <c r="C14" s="243"/>
      <c r="D14" s="243"/>
    </row>
    <row r="15" spans="1:10" ht="12.75" customHeight="1" x14ac:dyDescent="0.2">
      <c r="B15" s="90"/>
      <c r="C15" s="13"/>
      <c r="D15" s="13"/>
    </row>
    <row r="16" spans="1:10" x14ac:dyDescent="0.2">
      <c r="B16" s="91" t="s">
        <v>150</v>
      </c>
      <c r="C16" s="13"/>
      <c r="D16" s="13"/>
    </row>
    <row r="17" spans="1:5" x14ac:dyDescent="0.2">
      <c r="B17" s="91"/>
    </row>
    <row r="19" spans="1:5" s="62" customFormat="1" ht="12.75" customHeight="1" x14ac:dyDescent="0.2">
      <c r="A19" s="24">
        <v>0</v>
      </c>
      <c r="B19" s="154" t="s">
        <v>11</v>
      </c>
      <c r="C19" s="155"/>
      <c r="D19" s="155"/>
      <c r="E19" s="155"/>
    </row>
    <row r="20" spans="1:5" s="62" customFormat="1" ht="12.75" customHeight="1" x14ac:dyDescent="0.15">
      <c r="B20" s="156"/>
      <c r="C20" s="157"/>
      <c r="D20" s="158" t="s">
        <v>145</v>
      </c>
      <c r="E20" s="159" t="s">
        <v>146</v>
      </c>
    </row>
    <row r="21" spans="1:5" s="62" customFormat="1" ht="12.75" customHeight="1" x14ac:dyDescent="0.2">
      <c r="A21" s="24">
        <v>0</v>
      </c>
      <c r="B21" s="160" t="s">
        <v>104</v>
      </c>
      <c r="C21" s="161" t="s">
        <v>12</v>
      </c>
      <c r="D21" s="162">
        <v>8768.2000000000007</v>
      </c>
      <c r="E21" s="163">
        <v>8939.9</v>
      </c>
    </row>
    <row r="22" spans="1:5" s="62" customFormat="1" ht="21" customHeight="1" x14ac:dyDescent="0.2">
      <c r="A22" s="24">
        <v>0</v>
      </c>
      <c r="B22" s="164" t="s">
        <v>105</v>
      </c>
      <c r="C22" s="165" t="s">
        <v>106</v>
      </c>
      <c r="D22" s="166">
        <v>89.29</v>
      </c>
      <c r="E22" s="167">
        <v>94.9</v>
      </c>
    </row>
    <row r="23" spans="1:5" s="168" customFormat="1" ht="12.75" customHeight="1" x14ac:dyDescent="0.2">
      <c r="A23" s="15"/>
      <c r="B23" s="156"/>
      <c r="C23" s="157"/>
      <c r="D23" s="158"/>
      <c r="E23" s="159"/>
    </row>
    <row r="24" spans="1:5" s="62" customFormat="1" ht="12.75" customHeight="1" x14ac:dyDescent="0.2">
      <c r="A24" s="24"/>
      <c r="B24" s="169" t="s">
        <v>14</v>
      </c>
      <c r="C24" s="165" t="s">
        <v>12</v>
      </c>
      <c r="D24" s="162">
        <v>9201</v>
      </c>
      <c r="E24" s="163">
        <v>9698.6</v>
      </c>
    </row>
    <row r="25" spans="1:5" s="62" customFormat="1" ht="27" x14ac:dyDescent="0.2">
      <c r="A25" s="24"/>
      <c r="B25" s="170" t="s">
        <v>107</v>
      </c>
      <c r="C25" s="171" t="s">
        <v>12</v>
      </c>
      <c r="D25" s="162">
        <v>0</v>
      </c>
      <c r="E25" s="163">
        <v>0</v>
      </c>
    </row>
    <row r="26" spans="1:5" s="62" customFormat="1" ht="27" x14ac:dyDescent="0.2">
      <c r="A26" s="24"/>
      <c r="B26" s="170" t="s">
        <v>108</v>
      </c>
      <c r="C26" s="165" t="s">
        <v>12</v>
      </c>
      <c r="D26" s="162">
        <v>0</v>
      </c>
      <c r="E26" s="163">
        <v>0</v>
      </c>
    </row>
    <row r="27" spans="1:5" s="63" customFormat="1" ht="27" x14ac:dyDescent="0.2">
      <c r="A27" s="172">
        <v>0</v>
      </c>
      <c r="B27" s="170" t="s">
        <v>109</v>
      </c>
      <c r="C27" s="165" t="s">
        <v>12</v>
      </c>
      <c r="D27" s="162">
        <v>0</v>
      </c>
      <c r="E27" s="163">
        <v>0</v>
      </c>
    </row>
    <row r="28" spans="1:5" s="62" customFormat="1" ht="18" x14ac:dyDescent="0.2">
      <c r="A28" s="24">
        <v>0</v>
      </c>
      <c r="B28" s="170" t="s">
        <v>110</v>
      </c>
      <c r="C28" s="165" t="s">
        <v>106</v>
      </c>
      <c r="D28" s="173">
        <v>76.72</v>
      </c>
      <c r="E28" s="174">
        <v>72.400000000000006</v>
      </c>
    </row>
    <row r="29" spans="1:5" s="62" customFormat="1" ht="12.75" customHeight="1" x14ac:dyDescent="0.2">
      <c r="B29" s="244" t="s">
        <v>111</v>
      </c>
      <c r="C29" s="171" t="s">
        <v>112</v>
      </c>
      <c r="D29" s="162">
        <v>0</v>
      </c>
      <c r="E29" s="163">
        <v>0</v>
      </c>
    </row>
    <row r="30" spans="1:5" s="62" customFormat="1" ht="12.75" customHeight="1" x14ac:dyDescent="0.2">
      <c r="A30" s="24">
        <v>1</v>
      </c>
      <c r="B30" s="245"/>
      <c r="C30" s="171" t="s">
        <v>113</v>
      </c>
      <c r="D30" s="162">
        <v>0</v>
      </c>
      <c r="E30" s="163">
        <v>0</v>
      </c>
    </row>
    <row r="31" spans="1:5" s="62" customFormat="1" ht="12.75" customHeight="1" x14ac:dyDescent="0.2">
      <c r="B31" s="245"/>
      <c r="C31" s="165" t="s">
        <v>114</v>
      </c>
      <c r="D31" s="162">
        <v>20.3</v>
      </c>
      <c r="E31" s="163">
        <v>19.399999999999999</v>
      </c>
    </row>
    <row r="32" spans="1:5" s="62" customFormat="1" ht="12.75" customHeight="1" x14ac:dyDescent="0.2">
      <c r="A32" s="24">
        <v>1</v>
      </c>
      <c r="B32" s="245"/>
      <c r="C32" s="165" t="s">
        <v>115</v>
      </c>
      <c r="D32" s="162">
        <v>485.5</v>
      </c>
      <c r="E32" s="163">
        <v>771.3</v>
      </c>
    </row>
    <row r="33" spans="1:5" s="62" customFormat="1" ht="12.75" customHeight="1" x14ac:dyDescent="0.2">
      <c r="A33" s="24">
        <v>1</v>
      </c>
      <c r="B33" s="245"/>
      <c r="C33" s="165" t="s">
        <v>116</v>
      </c>
      <c r="D33" s="162">
        <v>0</v>
      </c>
      <c r="E33" s="163">
        <v>0</v>
      </c>
    </row>
    <row r="34" spans="1:5" s="62" customFormat="1" ht="12.75" customHeight="1" x14ac:dyDescent="0.2">
      <c r="A34" s="24">
        <v>1</v>
      </c>
      <c r="B34" s="245"/>
      <c r="C34" s="165" t="s">
        <v>117</v>
      </c>
      <c r="D34" s="162">
        <v>0</v>
      </c>
      <c r="E34" s="163">
        <v>0</v>
      </c>
    </row>
    <row r="35" spans="1:5" s="62" customFormat="1" ht="12.75" customHeight="1" x14ac:dyDescent="0.2">
      <c r="B35" s="246"/>
      <c r="C35" s="165" t="s">
        <v>118</v>
      </c>
      <c r="D35" s="162">
        <v>28.9</v>
      </c>
      <c r="E35" s="163">
        <v>33</v>
      </c>
    </row>
    <row r="36" spans="1:5" s="62" customFormat="1" ht="27" x14ac:dyDescent="0.2">
      <c r="B36" s="175" t="s">
        <v>119</v>
      </c>
      <c r="C36" s="165" t="s">
        <v>120</v>
      </c>
      <c r="D36" s="162">
        <v>5.3</v>
      </c>
      <c r="E36" s="163">
        <v>4.7</v>
      </c>
    </row>
    <row r="37" spans="1:5" s="62" customFormat="1" ht="18" x14ac:dyDescent="0.2">
      <c r="B37" s="175" t="s">
        <v>121</v>
      </c>
      <c r="C37" s="165" t="s">
        <v>106</v>
      </c>
      <c r="D37" s="173">
        <v>57.88</v>
      </c>
      <c r="E37" s="174">
        <v>57.55</v>
      </c>
    </row>
    <row r="38" spans="1:5" s="62" customFormat="1" ht="18" customHeight="1" x14ac:dyDescent="0.2">
      <c r="B38" s="175" t="s">
        <v>122</v>
      </c>
      <c r="C38" s="165" t="s">
        <v>106</v>
      </c>
      <c r="D38" s="173">
        <v>38.18</v>
      </c>
      <c r="E38" s="174">
        <v>39.700000000000003</v>
      </c>
    </row>
    <row r="39" spans="1:5" x14ac:dyDescent="0.2">
      <c r="B39"/>
      <c r="C39"/>
      <c r="D39"/>
      <c r="E39"/>
    </row>
    <row r="40" spans="1:5" x14ac:dyDescent="0.2">
      <c r="B40" s="154" t="s">
        <v>30</v>
      </c>
      <c r="C40" s="155"/>
      <c r="D40" s="155"/>
      <c r="E40" s="155"/>
    </row>
    <row r="41" spans="1:5" x14ac:dyDescent="0.2">
      <c r="B41" s="156"/>
      <c r="C41" s="157"/>
      <c r="D41" s="158" t="s">
        <v>145</v>
      </c>
      <c r="E41" s="159" t="s">
        <v>146</v>
      </c>
    </row>
    <row r="42" spans="1:5" s="62" customFormat="1" x14ac:dyDescent="0.2">
      <c r="B42" s="160" t="s">
        <v>104</v>
      </c>
      <c r="C42" s="161" t="s">
        <v>12</v>
      </c>
      <c r="D42" s="162">
        <v>2938.7</v>
      </c>
      <c r="E42" s="163">
        <v>3354.4</v>
      </c>
    </row>
    <row r="43" spans="1:5" s="62" customFormat="1" ht="18" x14ac:dyDescent="0.2">
      <c r="B43" s="164" t="s">
        <v>105</v>
      </c>
      <c r="C43" s="165" t="s">
        <v>106</v>
      </c>
      <c r="D43" s="166">
        <v>88.67</v>
      </c>
      <c r="E43" s="167">
        <v>88.03</v>
      </c>
    </row>
    <row r="44" spans="1:5" x14ac:dyDescent="0.2">
      <c r="B44" s="156"/>
      <c r="C44" s="157"/>
      <c r="D44" s="158"/>
      <c r="E44" s="159"/>
    </row>
    <row r="45" spans="1:5" s="62" customFormat="1" x14ac:dyDescent="0.2">
      <c r="B45" s="169" t="s">
        <v>14</v>
      </c>
      <c r="C45" s="165" t="s">
        <v>12</v>
      </c>
      <c r="D45" s="162">
        <v>3183.9</v>
      </c>
      <c r="E45" s="163">
        <v>3750.2</v>
      </c>
    </row>
    <row r="46" spans="1:5" s="62" customFormat="1" ht="27" x14ac:dyDescent="0.2">
      <c r="B46" s="170" t="s">
        <v>123</v>
      </c>
      <c r="C46" s="165" t="s">
        <v>12</v>
      </c>
      <c r="D46" s="162">
        <v>0</v>
      </c>
      <c r="E46" s="163">
        <v>0</v>
      </c>
    </row>
    <row r="47" spans="1:5" s="62" customFormat="1" ht="18" x14ac:dyDescent="0.2">
      <c r="B47" s="175" t="s">
        <v>110</v>
      </c>
      <c r="C47" s="165" t="s">
        <v>106</v>
      </c>
      <c r="D47" s="173">
        <v>83.34</v>
      </c>
      <c r="E47" s="174">
        <v>82.97</v>
      </c>
    </row>
    <row r="48" spans="1:5" s="62" customFormat="1" ht="12.75" customHeight="1" x14ac:dyDescent="0.2">
      <c r="B48" s="244" t="s">
        <v>111</v>
      </c>
      <c r="C48" s="171" t="s">
        <v>112</v>
      </c>
      <c r="D48" s="162">
        <v>0</v>
      </c>
      <c r="E48" s="163">
        <v>0</v>
      </c>
    </row>
    <row r="49" spans="1:5" s="62" customFormat="1" x14ac:dyDescent="0.2">
      <c r="B49" s="245"/>
      <c r="C49" s="171" t="s">
        <v>113</v>
      </c>
      <c r="D49" s="162">
        <v>11.6</v>
      </c>
      <c r="E49" s="163">
        <v>20.7</v>
      </c>
    </row>
    <row r="50" spans="1:5" s="62" customFormat="1" x14ac:dyDescent="0.2">
      <c r="B50" s="245"/>
      <c r="C50" s="165" t="s">
        <v>114</v>
      </c>
      <c r="D50" s="162">
        <v>76.7</v>
      </c>
      <c r="E50" s="163">
        <v>81.5</v>
      </c>
    </row>
    <row r="51" spans="1:5" s="62" customFormat="1" x14ac:dyDescent="0.2">
      <c r="B51" s="245"/>
      <c r="C51" s="165" t="s">
        <v>115</v>
      </c>
      <c r="D51" s="162">
        <v>119.4</v>
      </c>
      <c r="E51" s="163">
        <v>127</v>
      </c>
    </row>
    <row r="52" spans="1:5" s="62" customFormat="1" x14ac:dyDescent="0.2">
      <c r="B52" s="245"/>
      <c r="C52" s="165" t="s">
        <v>116</v>
      </c>
      <c r="D52" s="162">
        <v>-55.5</v>
      </c>
      <c r="E52" s="163">
        <v>-48.4</v>
      </c>
    </row>
    <row r="53" spans="1:5" s="62" customFormat="1" x14ac:dyDescent="0.2">
      <c r="B53" s="245"/>
      <c r="C53" s="165" t="s">
        <v>117</v>
      </c>
      <c r="D53" s="162">
        <v>0</v>
      </c>
      <c r="E53" s="163">
        <v>0</v>
      </c>
    </row>
    <row r="54" spans="1:5" s="62" customFormat="1" x14ac:dyDescent="0.2">
      <c r="B54" s="246"/>
      <c r="C54" s="165" t="s">
        <v>118</v>
      </c>
      <c r="D54" s="162">
        <v>74.8</v>
      </c>
      <c r="E54" s="163">
        <v>196.1</v>
      </c>
    </row>
    <row r="55" spans="1:5" s="62" customFormat="1" ht="12.75" customHeight="1" x14ac:dyDescent="0.2">
      <c r="A55" s="24">
        <v>0</v>
      </c>
      <c r="B55" s="12"/>
      <c r="C55" s="12"/>
      <c r="D55" s="12"/>
    </row>
    <row r="56" spans="1:5" s="62" customFormat="1" ht="12.75" customHeight="1" x14ac:dyDescent="0.2">
      <c r="B56" s="12"/>
      <c r="C56" s="12"/>
      <c r="D56" s="12"/>
    </row>
    <row r="57" spans="1:5" s="62" customFormat="1" ht="12.75" customHeight="1" x14ac:dyDescent="0.2">
      <c r="A57" s="24">
        <v>0</v>
      </c>
      <c r="B57" s="12"/>
      <c r="C57" s="12"/>
      <c r="D57" s="12"/>
    </row>
    <row r="58" spans="1:5" s="62" customFormat="1" ht="12.75" customHeight="1" x14ac:dyDescent="0.2">
      <c r="A58" s="24">
        <v>0</v>
      </c>
      <c r="B58" s="12"/>
      <c r="C58" s="12"/>
      <c r="D58" s="12"/>
    </row>
    <row r="59" spans="1:5" s="62" customFormat="1" ht="12.75" customHeight="1" x14ac:dyDescent="0.2">
      <c r="A59" s="24">
        <v>0</v>
      </c>
      <c r="B59" s="12"/>
      <c r="C59" s="12"/>
      <c r="D59" s="12"/>
    </row>
    <row r="60" spans="1:5" s="62" customFormat="1" ht="12.75" customHeight="1" x14ac:dyDescent="0.2">
      <c r="A60" s="24">
        <v>0</v>
      </c>
      <c r="B60" s="12"/>
      <c r="C60" s="12"/>
      <c r="D60" s="12"/>
    </row>
    <row r="61" spans="1:5" ht="12.75" customHeight="1" x14ac:dyDescent="0.2"/>
    <row r="62" spans="1:5" ht="12.75" customHeight="1" x14ac:dyDescent="0.2">
      <c r="A62" s="15">
        <v>1</v>
      </c>
    </row>
    <row r="63" spans="1:5" ht="12.75" customHeight="1" x14ac:dyDescent="0.2"/>
    <row r="64" spans="1:5" ht="12.75" customHeight="1" x14ac:dyDescent="0.2">
      <c r="A64" s="15">
        <v>1</v>
      </c>
    </row>
    <row r="65" spans="1:4" ht="12.75" customHeight="1" x14ac:dyDescent="0.2">
      <c r="A65" s="15">
        <v>1</v>
      </c>
    </row>
    <row r="66" spans="1:4" ht="12.75" customHeight="1" x14ac:dyDescent="0.2">
      <c r="A66" s="15">
        <v>1</v>
      </c>
    </row>
    <row r="67" spans="1:4" ht="12.75" customHeight="1" x14ac:dyDescent="0.2">
      <c r="B67" s="94"/>
      <c r="C67" s="96"/>
      <c r="D67" s="56"/>
    </row>
    <row r="68" spans="1:4" ht="12.75" customHeight="1" x14ac:dyDescent="0.2"/>
    <row r="69" spans="1:4" ht="12.75" customHeight="1" x14ac:dyDescent="0.2"/>
  </sheetData>
  <mergeCells count="3">
    <mergeCell ref="B14:D14"/>
    <mergeCell ref="B29:B35"/>
    <mergeCell ref="B48:B54"/>
  </mergeCells>
  <phoneticPr fontId="2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7" orientation="portrait" horizontalDpi="4294967293" verticalDpi="4294967293" r:id="rId1"/>
  <headerFooter alignWithMargins="0">
    <oddFooter>&amp;R&amp;"Verdana,Standard"&amp;8Seite &amp;P</oddFooter>
  </headerFooter>
  <colBreaks count="1" manualBreakCount="1">
    <brk id="4" min="1" max="2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T100"/>
  <sheetViews>
    <sheetView showGridLines="0" showRowColHeaders="0" zoomScaleNormal="100" zoomScaleSheetLayoutView="100" workbookViewId="0"/>
  </sheetViews>
  <sheetFormatPr baseColWidth="10" defaultRowHeight="12.75" x14ac:dyDescent="0.2"/>
  <cols>
    <col min="1" max="1" width="0.85546875" style="59" customWidth="1"/>
    <col min="2" max="2" width="22.5703125" style="59" customWidth="1"/>
    <col min="3" max="3" width="8.7109375" style="59" customWidth="1"/>
    <col min="4" max="17" width="10.7109375" style="59" customWidth="1"/>
    <col min="18" max="18" width="1.140625" style="59" customWidth="1"/>
    <col min="19" max="20" width="10.7109375" style="59" customWidth="1"/>
    <col min="21" max="16384" width="11.42578125" style="59"/>
  </cols>
  <sheetData>
    <row r="1" spans="1:16" ht="5.0999999999999996" customHeight="1" x14ac:dyDescent="0.2"/>
    <row r="2" spans="1:16" s="2" customFormat="1" ht="15" customHeight="1" x14ac:dyDescent="0.2">
      <c r="A2" s="1"/>
      <c r="B2" s="4"/>
      <c r="C2" s="4"/>
      <c r="D2" s="4"/>
      <c r="G2" s="5"/>
      <c r="H2" s="5"/>
      <c r="P2" s="5" t="s">
        <v>0</v>
      </c>
    </row>
    <row r="3" spans="1:16" s="2" customFormat="1" ht="15" customHeight="1" x14ac:dyDescent="0.2">
      <c r="A3" s="1"/>
      <c r="B3" s="4"/>
      <c r="C3" s="4"/>
      <c r="D3" s="4"/>
      <c r="G3" s="6"/>
      <c r="H3" s="6"/>
      <c r="P3" s="176" t="s">
        <v>143</v>
      </c>
    </row>
    <row r="4" spans="1:16" s="2" customFormat="1" ht="15" customHeight="1" x14ac:dyDescent="0.2">
      <c r="A4" s="1"/>
      <c r="B4" s="4"/>
      <c r="C4" s="4"/>
      <c r="D4" s="4"/>
      <c r="G4" s="6"/>
      <c r="H4" s="6"/>
      <c r="I4" s="7"/>
      <c r="P4" s="6" t="s">
        <v>1</v>
      </c>
    </row>
    <row r="5" spans="1:16" s="2" customFormat="1" ht="15" customHeight="1" x14ac:dyDescent="0.2">
      <c r="A5" s="1"/>
      <c r="B5" s="4"/>
      <c r="C5" s="4"/>
      <c r="D5" s="4"/>
      <c r="G5" s="6"/>
      <c r="H5" s="6"/>
      <c r="I5" s="7"/>
      <c r="P5" s="6" t="s">
        <v>2</v>
      </c>
    </row>
    <row r="6" spans="1:16" s="2" customFormat="1" ht="15" customHeight="1" x14ac:dyDescent="0.2">
      <c r="A6" s="1"/>
      <c r="B6" s="4"/>
      <c r="C6" s="4"/>
      <c r="D6" s="4"/>
      <c r="G6" s="6"/>
      <c r="H6" s="6"/>
      <c r="I6" s="7"/>
      <c r="P6" s="6" t="s">
        <v>3</v>
      </c>
    </row>
    <row r="7" spans="1:16" s="2" customFormat="1" ht="15" customHeight="1" x14ac:dyDescent="0.2">
      <c r="A7" s="1"/>
      <c r="B7" s="4"/>
      <c r="C7" s="4"/>
      <c r="D7" s="4"/>
      <c r="G7" s="6"/>
      <c r="H7" s="6"/>
      <c r="P7" s="6" t="s">
        <v>4</v>
      </c>
    </row>
    <row r="8" spans="1:16" s="9" customFormat="1" ht="14.1" customHeight="1" x14ac:dyDescent="0.2">
      <c r="A8" s="8"/>
      <c r="B8" s="4"/>
      <c r="C8" s="4"/>
      <c r="D8" s="4"/>
      <c r="G8" s="6"/>
      <c r="H8" s="6"/>
      <c r="I8" s="4"/>
      <c r="P8" s="6" t="s">
        <v>5</v>
      </c>
    </row>
    <row r="9" spans="1:16" s="9" customFormat="1" ht="15" customHeight="1" x14ac:dyDescent="0.25">
      <c r="A9" s="8"/>
      <c r="B9" s="11"/>
      <c r="C9" s="12"/>
      <c r="D9" s="12"/>
      <c r="E9" s="12"/>
      <c r="F9" s="12"/>
      <c r="G9" s="12"/>
      <c r="H9" s="12"/>
    </row>
    <row r="10" spans="1:16" x14ac:dyDescent="0.2">
      <c r="B10" s="97" t="s">
        <v>34</v>
      </c>
    </row>
    <row r="12" spans="1:16" x14ac:dyDescent="0.2">
      <c r="B12" s="98" t="s">
        <v>35</v>
      </c>
      <c r="C12" s="99"/>
      <c r="D12" s="99"/>
      <c r="E12" s="99"/>
      <c r="F12" s="99"/>
      <c r="G12" s="99"/>
      <c r="H12" s="99"/>
      <c r="K12" s="99"/>
    </row>
    <row r="13" spans="1:16" x14ac:dyDescent="0.2">
      <c r="B13" s="98" t="s">
        <v>36</v>
      </c>
      <c r="C13" s="99"/>
      <c r="D13" s="99"/>
      <c r="E13" s="99"/>
      <c r="F13" s="99"/>
      <c r="G13" s="99"/>
      <c r="H13" s="99"/>
      <c r="K13" s="99"/>
    </row>
    <row r="14" spans="1:16" x14ac:dyDescent="0.2">
      <c r="B14" s="98"/>
      <c r="C14" s="99"/>
      <c r="D14" s="99"/>
      <c r="E14" s="99"/>
      <c r="F14" s="99"/>
      <c r="G14" s="99"/>
      <c r="H14" s="99"/>
      <c r="K14" s="99"/>
    </row>
    <row r="15" spans="1:16" ht="12.75" customHeight="1" x14ac:dyDescent="0.2">
      <c r="B15" s="98"/>
      <c r="C15" s="99"/>
      <c r="D15" s="99"/>
      <c r="E15" s="99"/>
      <c r="F15" s="99"/>
      <c r="G15" s="99"/>
      <c r="H15" s="99"/>
      <c r="K15" s="99"/>
    </row>
    <row r="17" spans="2:20" ht="12.75" customHeight="1" x14ac:dyDescent="0.2">
      <c r="B17" s="100"/>
      <c r="C17" s="100"/>
      <c r="D17" s="101" t="s">
        <v>31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S17" s="247" t="s">
        <v>37</v>
      </c>
      <c r="T17" s="247" t="s">
        <v>125</v>
      </c>
    </row>
    <row r="18" spans="2:20" ht="9" customHeight="1" x14ac:dyDescent="0.2">
      <c r="B18" s="96"/>
      <c r="C18" s="96"/>
      <c r="D18" s="103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S18" s="248"/>
      <c r="T18" s="248"/>
    </row>
    <row r="19" spans="2:20" ht="6" customHeight="1" x14ac:dyDescent="0.2">
      <c r="S19" s="248"/>
      <c r="T19" s="248"/>
    </row>
    <row r="20" spans="2:20" ht="11.45" customHeight="1" x14ac:dyDescent="0.2">
      <c r="B20" s="96"/>
      <c r="C20" s="96"/>
      <c r="D20" s="105" t="s">
        <v>38</v>
      </c>
      <c r="E20" s="106" t="s">
        <v>24</v>
      </c>
      <c r="F20" s="107"/>
      <c r="G20" s="107"/>
      <c r="H20" s="107"/>
      <c r="I20" s="107"/>
      <c r="J20" s="107"/>
      <c r="K20" s="106" t="s">
        <v>24</v>
      </c>
      <c r="L20" s="108"/>
      <c r="M20" s="109"/>
      <c r="N20" s="109"/>
      <c r="O20" s="109"/>
      <c r="P20" s="109"/>
      <c r="Q20" s="110"/>
      <c r="S20" s="248"/>
      <c r="T20" s="248"/>
    </row>
    <row r="21" spans="2:20" ht="11.45" customHeight="1" x14ac:dyDescent="0.2">
      <c r="B21" s="96"/>
      <c r="C21" s="96"/>
      <c r="D21" s="111"/>
      <c r="E21" s="112" t="s">
        <v>39</v>
      </c>
      <c r="F21" s="113"/>
      <c r="G21" s="113"/>
      <c r="H21" s="113"/>
      <c r="I21" s="113"/>
      <c r="J21" s="113"/>
      <c r="K21" s="112" t="s">
        <v>40</v>
      </c>
      <c r="L21" s="114"/>
      <c r="M21" s="114"/>
      <c r="N21" s="114"/>
      <c r="O21" s="114"/>
      <c r="P21" s="115"/>
      <c r="Q21" s="116"/>
      <c r="S21" s="248"/>
      <c r="T21" s="248"/>
    </row>
    <row r="22" spans="2:20" ht="11.45" customHeight="1" x14ac:dyDescent="0.2">
      <c r="B22" s="96"/>
      <c r="C22" s="96"/>
      <c r="D22" s="117"/>
      <c r="E22" s="118" t="str">
        <f>D20</f>
        <v>Insgesamt</v>
      </c>
      <c r="F22" s="119" t="str">
        <f>E20</f>
        <v>davon</v>
      </c>
      <c r="G22" s="119"/>
      <c r="H22" s="119"/>
      <c r="I22" s="119"/>
      <c r="J22" s="120"/>
      <c r="K22" s="121" t="str">
        <f>E22</f>
        <v>Insgesamt</v>
      </c>
      <c r="L22" s="119" t="str">
        <f>F22</f>
        <v>davon</v>
      </c>
      <c r="M22" s="122"/>
      <c r="N22" s="122"/>
      <c r="O22" s="122"/>
      <c r="P22" s="122"/>
      <c r="Q22" s="123"/>
      <c r="S22" s="248"/>
      <c r="T22" s="248"/>
    </row>
    <row r="23" spans="2:20" ht="43.9" customHeight="1" x14ac:dyDescent="0.2">
      <c r="B23" s="96"/>
      <c r="C23" s="96"/>
      <c r="D23" s="124"/>
      <c r="E23" s="125"/>
      <c r="F23" s="126" t="s">
        <v>41</v>
      </c>
      <c r="G23" s="126" t="s">
        <v>42</v>
      </c>
      <c r="H23" s="126" t="s">
        <v>43</v>
      </c>
      <c r="I23" s="126" t="s">
        <v>44</v>
      </c>
      <c r="J23" s="126" t="s">
        <v>45</v>
      </c>
      <c r="K23" s="127"/>
      <c r="L23" s="126" t="s">
        <v>46</v>
      </c>
      <c r="M23" s="126" t="s">
        <v>47</v>
      </c>
      <c r="N23" s="126" t="s">
        <v>48</v>
      </c>
      <c r="O23" s="126" t="s">
        <v>49</v>
      </c>
      <c r="P23" s="126" t="str">
        <f>I23</f>
        <v>Unfertige und noch nicht ertragfähige Neubauten</v>
      </c>
      <c r="Q23" s="126" t="str">
        <f>J23</f>
        <v>Bauplätze</v>
      </c>
      <c r="S23" s="249"/>
      <c r="T23" s="249"/>
    </row>
    <row r="24" spans="2:20" s="132" customFormat="1" x14ac:dyDescent="0.2">
      <c r="B24" s="128" t="s">
        <v>50</v>
      </c>
      <c r="C24" s="129" t="s">
        <v>133</v>
      </c>
      <c r="D24" s="130" t="s">
        <v>23</v>
      </c>
      <c r="E24" s="130" t="s">
        <v>23</v>
      </c>
      <c r="F24" s="130" t="s">
        <v>23</v>
      </c>
      <c r="G24" s="130" t="s">
        <v>23</v>
      </c>
      <c r="H24" s="130" t="s">
        <v>23</v>
      </c>
      <c r="I24" s="130" t="s">
        <v>23</v>
      </c>
      <c r="J24" s="130" t="s">
        <v>23</v>
      </c>
      <c r="K24" s="130" t="s">
        <v>23</v>
      </c>
      <c r="L24" s="130" t="s">
        <v>23</v>
      </c>
      <c r="M24" s="130" t="s">
        <v>23</v>
      </c>
      <c r="N24" s="130" t="s">
        <v>23</v>
      </c>
      <c r="O24" s="130" t="s">
        <v>23</v>
      </c>
      <c r="P24" s="130" t="s">
        <v>23</v>
      </c>
      <c r="Q24" s="130" t="s">
        <v>23</v>
      </c>
      <c r="R24" s="131"/>
      <c r="S24" s="130" t="s">
        <v>23</v>
      </c>
      <c r="T24" s="130" t="s">
        <v>23</v>
      </c>
    </row>
    <row r="25" spans="2:20" s="132" customFormat="1" x14ac:dyDescent="0.2">
      <c r="B25" s="133" t="s">
        <v>51</v>
      </c>
      <c r="C25" s="134">
        <v>2020</v>
      </c>
      <c r="D25" s="135">
        <f t="shared" ref="D25:D56" si="0">E25+K25</f>
        <v>8363.9</v>
      </c>
      <c r="E25" s="135">
        <f t="shared" ref="E25:E56" si="1">SUM(F25:J25)</f>
        <v>1730.4</v>
      </c>
      <c r="F25" s="135">
        <f t="shared" ref="F25:J26" si="2">F27+F29+F31+F33+F35+F37+F39+F41+F43+F45+F47+F49+F51+F53+F55+F57+F59+F61+F63+F65+F67+F69+F71+F73+F75+F77+F79+F81+F83+F85+F87+F89+F91+F93+F95+F97+F99</f>
        <v>1.4</v>
      </c>
      <c r="G25" s="135">
        <f t="shared" si="2"/>
        <v>66.100000000000009</v>
      </c>
      <c r="H25" s="135">
        <f t="shared" si="2"/>
        <v>1580.9</v>
      </c>
      <c r="I25" s="135">
        <f t="shared" si="2"/>
        <v>82</v>
      </c>
      <c r="J25" s="135">
        <f t="shared" si="2"/>
        <v>0</v>
      </c>
      <c r="K25" s="135">
        <f t="shared" ref="K25:K56" si="3">SUM(L25:Q25)</f>
        <v>6633.5</v>
      </c>
      <c r="L25" s="135">
        <f t="shared" ref="L25:Q26" si="4">L27+L29+L31+L33+L35+L37+L39+L41+L43+L45+L47+L49+L51+L53+L55+L57+L59+L61+L63+L65+L67+L69+L71+L73+L75+L77+L79+L81+L83+L85+L87+L89+L91+L93+L95+L97+L99</f>
        <v>2653.9</v>
      </c>
      <c r="M25" s="135">
        <f t="shared" si="4"/>
        <v>2941.9</v>
      </c>
      <c r="N25" s="135">
        <f t="shared" si="4"/>
        <v>15</v>
      </c>
      <c r="O25" s="135">
        <f t="shared" si="4"/>
        <v>576.70000000000005</v>
      </c>
      <c r="P25" s="135">
        <f t="shared" si="4"/>
        <v>405.09999999999997</v>
      </c>
      <c r="Q25" s="135">
        <f t="shared" si="4"/>
        <v>40.9</v>
      </c>
      <c r="S25" s="135">
        <f>S27+S29+S31+S33+S35+S37+S39+S41+S43+S45+S47+S49+S51+S53+S55+S57+S59+S61+S63+S65+S67+S69+S71+S73+S75+S77+S79+S81+S83+S85+S87+S89+S91+S93+S95+S97+S99</f>
        <v>0</v>
      </c>
      <c r="T25" s="135">
        <f>T27+T29+T31+T33+T35+T37+T39+T41+T43+T45+T47+T49+T51+T53+T55+T57+T59+T61+T63+T65+T67+T69+T71+T73+T75+T77+T79+T81+T83+T85+T87+T89+T91+T93+T95+T97+T99</f>
        <v>0</v>
      </c>
    </row>
    <row r="26" spans="2:20" s="132" customFormat="1" x14ac:dyDescent="0.2">
      <c r="B26" s="70"/>
      <c r="C26" s="136">
        <v>2019</v>
      </c>
      <c r="D26" s="137">
        <f t="shared" si="0"/>
        <v>8749.1999999999989</v>
      </c>
      <c r="E26" s="137">
        <f t="shared" si="1"/>
        <v>1762.1</v>
      </c>
      <c r="F26" s="137">
        <f t="shared" si="2"/>
        <v>2.9</v>
      </c>
      <c r="G26" s="137">
        <f t="shared" si="2"/>
        <v>68</v>
      </c>
      <c r="H26" s="137">
        <f t="shared" si="2"/>
        <v>1618.6999999999998</v>
      </c>
      <c r="I26" s="137">
        <f t="shared" si="2"/>
        <v>72.5</v>
      </c>
      <c r="J26" s="137">
        <f t="shared" si="2"/>
        <v>0</v>
      </c>
      <c r="K26" s="137">
        <f t="shared" si="3"/>
        <v>6987.0999999999985</v>
      </c>
      <c r="L26" s="137">
        <f t="shared" si="4"/>
        <v>2868.6999999999994</v>
      </c>
      <c r="M26" s="137">
        <f t="shared" si="4"/>
        <v>2918.8999999999996</v>
      </c>
      <c r="N26" s="137">
        <f t="shared" si="4"/>
        <v>27.1</v>
      </c>
      <c r="O26" s="137">
        <f t="shared" si="4"/>
        <v>638.30000000000007</v>
      </c>
      <c r="P26" s="137">
        <f t="shared" si="4"/>
        <v>472.4</v>
      </c>
      <c r="Q26" s="137">
        <f t="shared" si="4"/>
        <v>61.7</v>
      </c>
      <c r="S26" s="137">
        <f>S28+S30+S32+S34+S36+S38+S40+S42+S44+S46+S48+S50+S52+S54+S56+S58+S60+S62+S64+S66+S68+S70+S72+S74+S76+S78+S80+S82+S84+S86+S88+S90+S92+S94+S96+S98+S100</f>
        <v>0</v>
      </c>
      <c r="T26" s="137">
        <f>T28+T30+T32+T34+T36+T38+T40+T42+T44+T46+T48+T50+T52+T54+T56+T58+T60+T62+T64+T66+T68+T70+T72+T74+T76+T78+T80+T82+T84+T86+T88+T90+T92+T94+T96+T98+T100</f>
        <v>0</v>
      </c>
    </row>
    <row r="27" spans="2:20" s="132" customFormat="1" x14ac:dyDescent="0.2">
      <c r="B27" s="138" t="s">
        <v>52</v>
      </c>
      <c r="C27" s="134">
        <v>2020</v>
      </c>
      <c r="D27" s="139">
        <f t="shared" si="0"/>
        <v>4124.5</v>
      </c>
      <c r="E27" s="139">
        <f t="shared" si="1"/>
        <v>357</v>
      </c>
      <c r="F27" s="139">
        <v>1</v>
      </c>
      <c r="G27" s="139">
        <v>2.9</v>
      </c>
      <c r="H27" s="139">
        <v>351</v>
      </c>
      <c r="I27" s="139">
        <v>2.1</v>
      </c>
      <c r="J27" s="139">
        <v>0</v>
      </c>
      <c r="K27" s="139">
        <f t="shared" si="3"/>
        <v>3767.5</v>
      </c>
      <c r="L27" s="139">
        <v>1247.8</v>
      </c>
      <c r="M27" s="139">
        <v>1753.2</v>
      </c>
      <c r="N27" s="139">
        <v>15</v>
      </c>
      <c r="O27" s="139">
        <v>358</v>
      </c>
      <c r="P27" s="139">
        <v>352.6</v>
      </c>
      <c r="Q27" s="139">
        <v>40.9</v>
      </c>
      <c r="S27" s="139">
        <v>0</v>
      </c>
      <c r="T27" s="139">
        <v>0</v>
      </c>
    </row>
    <row r="28" spans="2:20" s="132" customFormat="1" x14ac:dyDescent="0.2">
      <c r="B28" s="70"/>
      <c r="C28" s="136">
        <v>2019</v>
      </c>
      <c r="D28" s="137">
        <f t="shared" si="0"/>
        <v>4358</v>
      </c>
      <c r="E28" s="137">
        <f t="shared" si="1"/>
        <v>461.70000000000005</v>
      </c>
      <c r="F28" s="137">
        <v>2.5</v>
      </c>
      <c r="G28" s="137">
        <v>3.5</v>
      </c>
      <c r="H28" s="137">
        <v>440.6</v>
      </c>
      <c r="I28" s="137">
        <v>15.1</v>
      </c>
      <c r="J28" s="137">
        <v>0</v>
      </c>
      <c r="K28" s="137">
        <f t="shared" si="3"/>
        <v>3896.2999999999997</v>
      </c>
      <c r="L28" s="137">
        <v>1346.2</v>
      </c>
      <c r="M28" s="137">
        <v>1763.7</v>
      </c>
      <c r="N28" s="137">
        <v>27.1</v>
      </c>
      <c r="O28" s="137">
        <v>390.6</v>
      </c>
      <c r="P28" s="137">
        <v>317.7</v>
      </c>
      <c r="Q28" s="137">
        <v>51</v>
      </c>
      <c r="S28" s="137">
        <v>0</v>
      </c>
      <c r="T28" s="137">
        <v>0</v>
      </c>
    </row>
    <row r="29" spans="2:20" s="132" customFormat="1" x14ac:dyDescent="0.2">
      <c r="B29" s="138" t="s">
        <v>53</v>
      </c>
      <c r="C29" s="134">
        <v>2020</v>
      </c>
      <c r="D29" s="139">
        <f t="shared" si="0"/>
        <v>33.1</v>
      </c>
      <c r="E29" s="139">
        <f t="shared" si="1"/>
        <v>7.5</v>
      </c>
      <c r="F29" s="139">
        <v>0</v>
      </c>
      <c r="G29" s="139">
        <v>0</v>
      </c>
      <c r="H29" s="139">
        <v>7.5</v>
      </c>
      <c r="I29" s="139">
        <v>0</v>
      </c>
      <c r="J29" s="139">
        <v>0</v>
      </c>
      <c r="K29" s="139">
        <f t="shared" si="3"/>
        <v>25.6</v>
      </c>
      <c r="L29" s="139">
        <v>0</v>
      </c>
      <c r="M29" s="139">
        <v>25.6</v>
      </c>
      <c r="N29" s="139">
        <v>0</v>
      </c>
      <c r="O29" s="139">
        <v>0</v>
      </c>
      <c r="P29" s="139">
        <v>0</v>
      </c>
      <c r="Q29" s="139">
        <v>0</v>
      </c>
      <c r="S29" s="139">
        <v>0</v>
      </c>
      <c r="T29" s="139">
        <v>0</v>
      </c>
    </row>
    <row r="30" spans="2:20" s="132" customFormat="1" x14ac:dyDescent="0.2">
      <c r="B30" s="70"/>
      <c r="C30" s="136">
        <v>2019</v>
      </c>
      <c r="D30" s="137">
        <f t="shared" si="0"/>
        <v>25.6</v>
      </c>
      <c r="E30" s="137">
        <f t="shared" si="1"/>
        <v>0</v>
      </c>
      <c r="F30" s="137">
        <v>0</v>
      </c>
      <c r="G30" s="137">
        <v>0</v>
      </c>
      <c r="H30" s="137">
        <v>0</v>
      </c>
      <c r="I30" s="137">
        <v>0</v>
      </c>
      <c r="J30" s="137">
        <v>0</v>
      </c>
      <c r="K30" s="137">
        <f t="shared" si="3"/>
        <v>25.6</v>
      </c>
      <c r="L30" s="137">
        <v>0</v>
      </c>
      <c r="M30" s="137">
        <v>25.6</v>
      </c>
      <c r="N30" s="137">
        <v>0</v>
      </c>
      <c r="O30" s="137">
        <v>0</v>
      </c>
      <c r="P30" s="137">
        <v>0</v>
      </c>
      <c r="Q30" s="137">
        <v>0</v>
      </c>
      <c r="S30" s="137">
        <v>0</v>
      </c>
      <c r="T30" s="137">
        <v>0</v>
      </c>
    </row>
    <row r="31" spans="2:20" s="132" customFormat="1" x14ac:dyDescent="0.2">
      <c r="B31" s="138" t="s">
        <v>54</v>
      </c>
      <c r="C31" s="134">
        <v>2020</v>
      </c>
      <c r="D31" s="139">
        <f t="shared" si="0"/>
        <v>0</v>
      </c>
      <c r="E31" s="139">
        <f t="shared" si="1"/>
        <v>0</v>
      </c>
      <c r="F31" s="139">
        <v>0</v>
      </c>
      <c r="G31" s="139">
        <v>0</v>
      </c>
      <c r="H31" s="139">
        <v>0</v>
      </c>
      <c r="I31" s="139">
        <v>0</v>
      </c>
      <c r="J31" s="139">
        <v>0</v>
      </c>
      <c r="K31" s="139">
        <f t="shared" si="3"/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S31" s="139">
        <v>0</v>
      </c>
      <c r="T31" s="139">
        <v>0</v>
      </c>
    </row>
    <row r="32" spans="2:20" s="132" customFormat="1" x14ac:dyDescent="0.2">
      <c r="B32" s="70"/>
      <c r="C32" s="136">
        <v>2019</v>
      </c>
      <c r="D32" s="137">
        <f t="shared" si="0"/>
        <v>0</v>
      </c>
      <c r="E32" s="137">
        <f t="shared" si="1"/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f t="shared" si="3"/>
        <v>0</v>
      </c>
      <c r="L32" s="137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v>0</v>
      </c>
      <c r="S32" s="137">
        <v>0</v>
      </c>
      <c r="T32" s="137">
        <v>0</v>
      </c>
    </row>
    <row r="33" spans="2:20" s="132" customFormat="1" x14ac:dyDescent="0.2">
      <c r="B33" s="138" t="s">
        <v>55</v>
      </c>
      <c r="C33" s="134">
        <v>2020</v>
      </c>
      <c r="D33" s="139">
        <f t="shared" si="0"/>
        <v>0</v>
      </c>
      <c r="E33" s="139">
        <f t="shared" si="1"/>
        <v>0</v>
      </c>
      <c r="F33" s="139">
        <v>0</v>
      </c>
      <c r="G33" s="139">
        <v>0</v>
      </c>
      <c r="H33" s="139">
        <v>0</v>
      </c>
      <c r="I33" s="139">
        <v>0</v>
      </c>
      <c r="J33" s="139">
        <v>0</v>
      </c>
      <c r="K33" s="139">
        <f t="shared" si="3"/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S33" s="139">
        <v>0</v>
      </c>
      <c r="T33" s="139">
        <v>0</v>
      </c>
    </row>
    <row r="34" spans="2:20" s="132" customFormat="1" x14ac:dyDescent="0.2">
      <c r="B34" s="70"/>
      <c r="C34" s="136">
        <v>2019</v>
      </c>
      <c r="D34" s="137">
        <f t="shared" si="0"/>
        <v>0</v>
      </c>
      <c r="E34" s="137">
        <f t="shared" si="1"/>
        <v>0</v>
      </c>
      <c r="F34" s="137">
        <v>0</v>
      </c>
      <c r="G34" s="137">
        <v>0</v>
      </c>
      <c r="H34" s="137">
        <v>0</v>
      </c>
      <c r="I34" s="137">
        <v>0</v>
      </c>
      <c r="J34" s="137">
        <v>0</v>
      </c>
      <c r="K34" s="137">
        <f t="shared" si="3"/>
        <v>0</v>
      </c>
      <c r="L34" s="137">
        <v>0</v>
      </c>
      <c r="M34" s="137">
        <v>0</v>
      </c>
      <c r="N34" s="137">
        <v>0</v>
      </c>
      <c r="O34" s="137">
        <v>0</v>
      </c>
      <c r="P34" s="137">
        <v>0</v>
      </c>
      <c r="Q34" s="137">
        <v>0</v>
      </c>
      <c r="S34" s="137">
        <v>0</v>
      </c>
      <c r="T34" s="137">
        <v>0</v>
      </c>
    </row>
    <row r="35" spans="2:20" s="132" customFormat="1" x14ac:dyDescent="0.2">
      <c r="B35" s="138" t="s">
        <v>56</v>
      </c>
      <c r="C35" s="134">
        <v>2020</v>
      </c>
      <c r="D35" s="139">
        <f t="shared" si="0"/>
        <v>0</v>
      </c>
      <c r="E35" s="139">
        <f t="shared" si="1"/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f t="shared" si="3"/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S35" s="139">
        <v>0</v>
      </c>
      <c r="T35" s="139">
        <v>0</v>
      </c>
    </row>
    <row r="36" spans="2:20" s="132" customFormat="1" x14ac:dyDescent="0.2">
      <c r="B36" s="70"/>
      <c r="C36" s="136">
        <v>2019</v>
      </c>
      <c r="D36" s="137">
        <f t="shared" si="0"/>
        <v>0</v>
      </c>
      <c r="E36" s="137">
        <f t="shared" si="1"/>
        <v>0</v>
      </c>
      <c r="F36" s="137">
        <v>0</v>
      </c>
      <c r="G36" s="137">
        <v>0</v>
      </c>
      <c r="H36" s="137">
        <v>0</v>
      </c>
      <c r="I36" s="137">
        <v>0</v>
      </c>
      <c r="J36" s="137">
        <v>0</v>
      </c>
      <c r="K36" s="137">
        <f t="shared" si="3"/>
        <v>0</v>
      </c>
      <c r="L36" s="137">
        <v>0</v>
      </c>
      <c r="M36" s="137">
        <v>0</v>
      </c>
      <c r="N36" s="137">
        <v>0</v>
      </c>
      <c r="O36" s="137">
        <v>0</v>
      </c>
      <c r="P36" s="137">
        <v>0</v>
      </c>
      <c r="Q36" s="137">
        <v>0</v>
      </c>
      <c r="S36" s="137">
        <v>0</v>
      </c>
      <c r="T36" s="137">
        <v>0</v>
      </c>
    </row>
    <row r="37" spans="2:20" s="132" customFormat="1" x14ac:dyDescent="0.2">
      <c r="B37" s="138" t="s">
        <v>57</v>
      </c>
      <c r="C37" s="134">
        <v>2020</v>
      </c>
      <c r="D37" s="139">
        <f t="shared" si="0"/>
        <v>0</v>
      </c>
      <c r="E37" s="139">
        <f t="shared" si="1"/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f t="shared" si="3"/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S37" s="139">
        <v>0</v>
      </c>
      <c r="T37" s="139">
        <v>0</v>
      </c>
    </row>
    <row r="38" spans="2:20" s="132" customFormat="1" x14ac:dyDescent="0.2">
      <c r="B38" s="70"/>
      <c r="C38" s="136">
        <v>2019</v>
      </c>
      <c r="D38" s="137">
        <f t="shared" si="0"/>
        <v>0</v>
      </c>
      <c r="E38" s="137">
        <f t="shared" si="1"/>
        <v>0</v>
      </c>
      <c r="F38" s="137">
        <v>0</v>
      </c>
      <c r="G38" s="137">
        <v>0</v>
      </c>
      <c r="H38" s="137">
        <v>0</v>
      </c>
      <c r="I38" s="137">
        <v>0</v>
      </c>
      <c r="J38" s="137">
        <v>0</v>
      </c>
      <c r="K38" s="137">
        <f t="shared" si="3"/>
        <v>0</v>
      </c>
      <c r="L38" s="137">
        <v>0</v>
      </c>
      <c r="M38" s="137">
        <v>0</v>
      </c>
      <c r="N38" s="137">
        <v>0</v>
      </c>
      <c r="O38" s="137">
        <v>0</v>
      </c>
      <c r="P38" s="137">
        <v>0</v>
      </c>
      <c r="Q38" s="137">
        <v>0</v>
      </c>
      <c r="S38" s="137">
        <v>0</v>
      </c>
      <c r="T38" s="137">
        <v>0</v>
      </c>
    </row>
    <row r="39" spans="2:20" s="132" customFormat="1" x14ac:dyDescent="0.2">
      <c r="B39" s="138" t="s">
        <v>58</v>
      </c>
      <c r="C39" s="134">
        <v>2020</v>
      </c>
      <c r="D39" s="139">
        <f t="shared" si="0"/>
        <v>783.80000000000018</v>
      </c>
      <c r="E39" s="139">
        <f t="shared" si="1"/>
        <v>211.3</v>
      </c>
      <c r="F39" s="139">
        <v>0.4</v>
      </c>
      <c r="G39" s="139">
        <v>0</v>
      </c>
      <c r="H39" s="139">
        <v>210.9</v>
      </c>
      <c r="I39" s="139">
        <v>0</v>
      </c>
      <c r="J39" s="139">
        <v>0</v>
      </c>
      <c r="K39" s="139">
        <f t="shared" si="3"/>
        <v>572.50000000000011</v>
      </c>
      <c r="L39" s="139">
        <v>268.8</v>
      </c>
      <c r="M39" s="139">
        <v>252.9</v>
      </c>
      <c r="N39" s="139">
        <v>0</v>
      </c>
      <c r="O39" s="139">
        <v>40.1</v>
      </c>
      <c r="P39" s="139">
        <v>10.7</v>
      </c>
      <c r="Q39" s="139">
        <v>0</v>
      </c>
      <c r="S39" s="139">
        <v>0</v>
      </c>
      <c r="T39" s="139">
        <v>0</v>
      </c>
    </row>
    <row r="40" spans="2:20" s="132" customFormat="1" x14ac:dyDescent="0.2">
      <c r="B40" s="70"/>
      <c r="C40" s="136">
        <v>2019</v>
      </c>
      <c r="D40" s="137">
        <f t="shared" si="0"/>
        <v>845.20000000000016</v>
      </c>
      <c r="E40" s="137">
        <f t="shared" si="1"/>
        <v>213.1</v>
      </c>
      <c r="F40" s="137">
        <v>0.4</v>
      </c>
      <c r="G40" s="137">
        <v>0</v>
      </c>
      <c r="H40" s="137">
        <v>212.7</v>
      </c>
      <c r="I40" s="137">
        <v>0</v>
      </c>
      <c r="J40" s="137">
        <v>0</v>
      </c>
      <c r="K40" s="137">
        <f t="shared" si="3"/>
        <v>632.10000000000014</v>
      </c>
      <c r="L40" s="137">
        <v>251.5</v>
      </c>
      <c r="M40" s="137">
        <v>275.7</v>
      </c>
      <c r="N40" s="137">
        <v>0</v>
      </c>
      <c r="O40" s="137">
        <v>40.1</v>
      </c>
      <c r="P40" s="137">
        <v>54.1</v>
      </c>
      <c r="Q40" s="137">
        <v>10.7</v>
      </c>
      <c r="S40" s="137">
        <v>0</v>
      </c>
      <c r="T40" s="137">
        <v>0</v>
      </c>
    </row>
    <row r="41" spans="2:20" s="132" customFormat="1" x14ac:dyDescent="0.2">
      <c r="B41" s="138" t="s">
        <v>59</v>
      </c>
      <c r="C41" s="134">
        <v>2020</v>
      </c>
      <c r="D41" s="139">
        <f t="shared" si="0"/>
        <v>0</v>
      </c>
      <c r="E41" s="139">
        <f t="shared" si="1"/>
        <v>0</v>
      </c>
      <c r="F41" s="139">
        <v>0</v>
      </c>
      <c r="G41" s="139">
        <v>0</v>
      </c>
      <c r="H41" s="139">
        <v>0</v>
      </c>
      <c r="I41" s="139">
        <v>0</v>
      </c>
      <c r="J41" s="139">
        <v>0</v>
      </c>
      <c r="K41" s="139">
        <f t="shared" si="3"/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S41" s="139">
        <v>0</v>
      </c>
      <c r="T41" s="139">
        <v>0</v>
      </c>
    </row>
    <row r="42" spans="2:20" s="132" customFormat="1" x14ac:dyDescent="0.2">
      <c r="B42" s="70"/>
      <c r="C42" s="136">
        <v>2019</v>
      </c>
      <c r="D42" s="137">
        <f t="shared" si="0"/>
        <v>0</v>
      </c>
      <c r="E42" s="137">
        <f t="shared" si="1"/>
        <v>0</v>
      </c>
      <c r="F42" s="137">
        <v>0</v>
      </c>
      <c r="G42" s="137">
        <v>0</v>
      </c>
      <c r="H42" s="137">
        <v>0</v>
      </c>
      <c r="I42" s="137">
        <v>0</v>
      </c>
      <c r="J42" s="137">
        <v>0</v>
      </c>
      <c r="K42" s="137">
        <f t="shared" si="3"/>
        <v>0</v>
      </c>
      <c r="L42" s="137">
        <v>0</v>
      </c>
      <c r="M42" s="137">
        <v>0</v>
      </c>
      <c r="N42" s="137">
        <v>0</v>
      </c>
      <c r="O42" s="137">
        <v>0</v>
      </c>
      <c r="P42" s="137">
        <v>0</v>
      </c>
      <c r="Q42" s="137">
        <v>0</v>
      </c>
      <c r="S42" s="137">
        <v>0</v>
      </c>
      <c r="T42" s="137">
        <v>0</v>
      </c>
    </row>
    <row r="43" spans="2:20" s="132" customFormat="1" x14ac:dyDescent="0.2">
      <c r="B43" s="138" t="s">
        <v>60</v>
      </c>
      <c r="C43" s="134">
        <v>2020</v>
      </c>
      <c r="D43" s="139">
        <f t="shared" si="0"/>
        <v>1028.3000000000002</v>
      </c>
      <c r="E43" s="139">
        <f t="shared" si="1"/>
        <v>133.5</v>
      </c>
      <c r="F43" s="139">
        <v>0</v>
      </c>
      <c r="G43" s="139">
        <v>0</v>
      </c>
      <c r="H43" s="139">
        <v>77.8</v>
      </c>
      <c r="I43" s="139">
        <v>55.7</v>
      </c>
      <c r="J43" s="139">
        <v>0</v>
      </c>
      <c r="K43" s="139">
        <f t="shared" si="3"/>
        <v>894.80000000000007</v>
      </c>
      <c r="L43" s="139">
        <v>416.3</v>
      </c>
      <c r="M43" s="139">
        <v>431.4</v>
      </c>
      <c r="N43" s="139">
        <v>0</v>
      </c>
      <c r="O43" s="139">
        <v>10.7</v>
      </c>
      <c r="P43" s="139">
        <v>36.4</v>
      </c>
      <c r="Q43" s="139">
        <v>0</v>
      </c>
      <c r="S43" s="139">
        <v>0</v>
      </c>
      <c r="T43" s="139">
        <v>0</v>
      </c>
    </row>
    <row r="44" spans="2:20" s="132" customFormat="1" x14ac:dyDescent="0.2">
      <c r="B44" s="70"/>
      <c r="C44" s="136">
        <v>2019</v>
      </c>
      <c r="D44" s="137">
        <f t="shared" si="0"/>
        <v>1328</v>
      </c>
      <c r="E44" s="137">
        <f t="shared" si="1"/>
        <v>137.5</v>
      </c>
      <c r="F44" s="137">
        <v>0</v>
      </c>
      <c r="G44" s="137">
        <v>0</v>
      </c>
      <c r="H44" s="137">
        <v>80.099999999999994</v>
      </c>
      <c r="I44" s="137">
        <v>57.4</v>
      </c>
      <c r="J44" s="137">
        <v>0</v>
      </c>
      <c r="K44" s="137">
        <f t="shared" si="3"/>
        <v>1190.5</v>
      </c>
      <c r="L44" s="137">
        <v>641.5</v>
      </c>
      <c r="M44" s="137">
        <v>459.8</v>
      </c>
      <c r="N44" s="137">
        <v>0</v>
      </c>
      <c r="O44" s="137">
        <v>11</v>
      </c>
      <c r="P44" s="137">
        <v>78.2</v>
      </c>
      <c r="Q44" s="137">
        <v>0</v>
      </c>
      <c r="S44" s="137">
        <v>0</v>
      </c>
      <c r="T44" s="137">
        <v>0</v>
      </c>
    </row>
    <row r="45" spans="2:20" s="132" customFormat="1" x14ac:dyDescent="0.2">
      <c r="B45" s="138" t="s">
        <v>61</v>
      </c>
      <c r="C45" s="134">
        <v>2020</v>
      </c>
      <c r="D45" s="139">
        <f t="shared" si="0"/>
        <v>137.6</v>
      </c>
      <c r="E45" s="139">
        <f t="shared" si="1"/>
        <v>0</v>
      </c>
      <c r="F45" s="139">
        <v>0</v>
      </c>
      <c r="G45" s="139">
        <v>0</v>
      </c>
      <c r="H45" s="139">
        <v>0</v>
      </c>
      <c r="I45" s="139">
        <v>0</v>
      </c>
      <c r="J45" s="139">
        <v>0</v>
      </c>
      <c r="K45" s="139">
        <f t="shared" si="3"/>
        <v>137.6</v>
      </c>
      <c r="L45" s="139">
        <v>82.6</v>
      </c>
      <c r="M45" s="139">
        <v>49.6</v>
      </c>
      <c r="N45" s="139">
        <v>0</v>
      </c>
      <c r="O45" s="139">
        <v>0</v>
      </c>
      <c r="P45" s="139">
        <v>5.4</v>
      </c>
      <c r="Q45" s="139">
        <v>0</v>
      </c>
      <c r="S45" s="139">
        <v>0</v>
      </c>
      <c r="T45" s="139">
        <v>0</v>
      </c>
    </row>
    <row r="46" spans="2:20" s="132" customFormat="1" x14ac:dyDescent="0.2">
      <c r="B46" s="70"/>
      <c r="C46" s="136">
        <v>2019</v>
      </c>
      <c r="D46" s="137">
        <f t="shared" si="0"/>
        <v>127.19999999999999</v>
      </c>
      <c r="E46" s="137">
        <f t="shared" si="1"/>
        <v>0</v>
      </c>
      <c r="F46" s="137">
        <v>0</v>
      </c>
      <c r="G46" s="137">
        <v>0</v>
      </c>
      <c r="H46" s="137">
        <v>0</v>
      </c>
      <c r="I46" s="137">
        <v>0</v>
      </c>
      <c r="J46" s="137">
        <v>0</v>
      </c>
      <c r="K46" s="137">
        <f t="shared" si="3"/>
        <v>127.19999999999999</v>
      </c>
      <c r="L46" s="137">
        <v>82.6</v>
      </c>
      <c r="M46" s="137">
        <v>34.1</v>
      </c>
      <c r="N46" s="137">
        <v>0</v>
      </c>
      <c r="O46" s="137">
        <v>0</v>
      </c>
      <c r="P46" s="137">
        <v>10.5</v>
      </c>
      <c r="Q46" s="137">
        <v>0</v>
      </c>
      <c r="S46" s="137">
        <v>0</v>
      </c>
      <c r="T46" s="137">
        <v>0</v>
      </c>
    </row>
    <row r="47" spans="2:20" s="132" customFormat="1" x14ac:dyDescent="0.2">
      <c r="B47" s="138" t="s">
        <v>62</v>
      </c>
      <c r="C47" s="134">
        <v>2020</v>
      </c>
      <c r="D47" s="139">
        <f t="shared" si="0"/>
        <v>0</v>
      </c>
      <c r="E47" s="139">
        <f t="shared" si="1"/>
        <v>0</v>
      </c>
      <c r="F47" s="139">
        <v>0</v>
      </c>
      <c r="G47" s="139">
        <v>0</v>
      </c>
      <c r="H47" s="139">
        <v>0</v>
      </c>
      <c r="I47" s="139">
        <v>0</v>
      </c>
      <c r="J47" s="139">
        <v>0</v>
      </c>
      <c r="K47" s="139">
        <f t="shared" si="3"/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S47" s="139">
        <v>0</v>
      </c>
      <c r="T47" s="139">
        <v>0</v>
      </c>
    </row>
    <row r="48" spans="2:20" s="132" customFormat="1" x14ac:dyDescent="0.2">
      <c r="B48" s="70"/>
      <c r="C48" s="136">
        <v>2019</v>
      </c>
      <c r="D48" s="137">
        <f t="shared" si="0"/>
        <v>0</v>
      </c>
      <c r="E48" s="137">
        <f t="shared" si="1"/>
        <v>0</v>
      </c>
      <c r="F48" s="137">
        <v>0</v>
      </c>
      <c r="G48" s="137">
        <v>0</v>
      </c>
      <c r="H48" s="137">
        <v>0</v>
      </c>
      <c r="I48" s="137">
        <v>0</v>
      </c>
      <c r="J48" s="137">
        <v>0</v>
      </c>
      <c r="K48" s="137">
        <f t="shared" si="3"/>
        <v>0</v>
      </c>
      <c r="L48" s="137">
        <v>0</v>
      </c>
      <c r="M48" s="137">
        <v>0</v>
      </c>
      <c r="N48" s="137">
        <v>0</v>
      </c>
      <c r="O48" s="137">
        <v>0</v>
      </c>
      <c r="P48" s="137">
        <v>0</v>
      </c>
      <c r="Q48" s="137">
        <v>0</v>
      </c>
      <c r="S48" s="137">
        <v>0</v>
      </c>
      <c r="T48" s="137">
        <v>0</v>
      </c>
    </row>
    <row r="49" spans="2:20" s="132" customFormat="1" x14ac:dyDescent="0.2">
      <c r="B49" s="138" t="s">
        <v>63</v>
      </c>
      <c r="C49" s="134">
        <v>2020</v>
      </c>
      <c r="D49" s="139">
        <f t="shared" si="0"/>
        <v>0</v>
      </c>
      <c r="E49" s="139">
        <f t="shared" si="1"/>
        <v>0</v>
      </c>
      <c r="F49" s="139">
        <v>0</v>
      </c>
      <c r="G49" s="139">
        <v>0</v>
      </c>
      <c r="H49" s="139">
        <v>0</v>
      </c>
      <c r="I49" s="139">
        <v>0</v>
      </c>
      <c r="J49" s="139">
        <v>0</v>
      </c>
      <c r="K49" s="139">
        <f t="shared" si="3"/>
        <v>0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v>0</v>
      </c>
      <c r="S49" s="139">
        <v>0</v>
      </c>
      <c r="T49" s="139">
        <v>0</v>
      </c>
    </row>
    <row r="50" spans="2:20" s="132" customFormat="1" x14ac:dyDescent="0.2">
      <c r="B50" s="70"/>
      <c r="C50" s="136">
        <v>2019</v>
      </c>
      <c r="D50" s="137">
        <f t="shared" si="0"/>
        <v>0</v>
      </c>
      <c r="E50" s="137">
        <f t="shared" si="1"/>
        <v>0</v>
      </c>
      <c r="F50" s="137">
        <v>0</v>
      </c>
      <c r="G50" s="137">
        <v>0</v>
      </c>
      <c r="H50" s="137">
        <v>0</v>
      </c>
      <c r="I50" s="137">
        <v>0</v>
      </c>
      <c r="J50" s="137">
        <v>0</v>
      </c>
      <c r="K50" s="137">
        <f t="shared" si="3"/>
        <v>0</v>
      </c>
      <c r="L50" s="137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v>0</v>
      </c>
      <c r="S50" s="137">
        <v>0</v>
      </c>
      <c r="T50" s="137">
        <v>0</v>
      </c>
    </row>
    <row r="51" spans="2:20" s="132" customFormat="1" x14ac:dyDescent="0.2">
      <c r="B51" s="138" t="s">
        <v>64</v>
      </c>
      <c r="C51" s="134">
        <v>2020</v>
      </c>
      <c r="D51" s="139">
        <f t="shared" si="0"/>
        <v>0</v>
      </c>
      <c r="E51" s="139">
        <f t="shared" si="1"/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39">
        <f t="shared" si="3"/>
        <v>0</v>
      </c>
      <c r="L51" s="139">
        <v>0</v>
      </c>
      <c r="M51" s="139">
        <v>0</v>
      </c>
      <c r="N51" s="139">
        <v>0</v>
      </c>
      <c r="O51" s="139">
        <v>0</v>
      </c>
      <c r="P51" s="139">
        <v>0</v>
      </c>
      <c r="Q51" s="139">
        <v>0</v>
      </c>
      <c r="S51" s="139">
        <v>0</v>
      </c>
      <c r="T51" s="139">
        <v>0</v>
      </c>
    </row>
    <row r="52" spans="2:20" s="132" customFormat="1" x14ac:dyDescent="0.2">
      <c r="B52" s="70"/>
      <c r="C52" s="136">
        <v>2019</v>
      </c>
      <c r="D52" s="137">
        <f t="shared" si="0"/>
        <v>0</v>
      </c>
      <c r="E52" s="137">
        <f t="shared" si="1"/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f t="shared" si="3"/>
        <v>0</v>
      </c>
      <c r="L52" s="137">
        <v>0</v>
      </c>
      <c r="M52" s="137">
        <v>0</v>
      </c>
      <c r="N52" s="137">
        <v>0</v>
      </c>
      <c r="O52" s="137">
        <v>0</v>
      </c>
      <c r="P52" s="137">
        <v>0</v>
      </c>
      <c r="Q52" s="137">
        <v>0</v>
      </c>
      <c r="S52" s="137">
        <v>0</v>
      </c>
      <c r="T52" s="137">
        <v>0</v>
      </c>
    </row>
    <row r="53" spans="2:20" s="132" customFormat="1" x14ac:dyDescent="0.2">
      <c r="B53" s="138" t="s">
        <v>65</v>
      </c>
      <c r="C53" s="134">
        <v>2020</v>
      </c>
      <c r="D53" s="139">
        <f t="shared" si="0"/>
        <v>12.9</v>
      </c>
      <c r="E53" s="139">
        <f t="shared" si="1"/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39">
        <f t="shared" si="3"/>
        <v>12.9</v>
      </c>
      <c r="L53" s="139">
        <v>12.9</v>
      </c>
      <c r="M53" s="139">
        <v>0</v>
      </c>
      <c r="N53" s="139">
        <v>0</v>
      </c>
      <c r="O53" s="139">
        <v>0</v>
      </c>
      <c r="P53" s="139">
        <v>0</v>
      </c>
      <c r="Q53" s="139">
        <v>0</v>
      </c>
      <c r="S53" s="139">
        <v>0</v>
      </c>
      <c r="T53" s="139">
        <v>0</v>
      </c>
    </row>
    <row r="54" spans="2:20" s="132" customFormat="1" x14ac:dyDescent="0.2">
      <c r="B54" s="70"/>
      <c r="C54" s="136">
        <v>2019</v>
      </c>
      <c r="D54" s="137">
        <f t="shared" si="0"/>
        <v>12.9</v>
      </c>
      <c r="E54" s="137">
        <f t="shared" si="1"/>
        <v>0</v>
      </c>
      <c r="F54" s="137">
        <v>0</v>
      </c>
      <c r="G54" s="137">
        <v>0</v>
      </c>
      <c r="H54" s="137">
        <v>0</v>
      </c>
      <c r="I54" s="137">
        <v>0</v>
      </c>
      <c r="J54" s="137">
        <v>0</v>
      </c>
      <c r="K54" s="137">
        <f t="shared" si="3"/>
        <v>12.9</v>
      </c>
      <c r="L54" s="137">
        <v>12.9</v>
      </c>
      <c r="M54" s="137">
        <v>0</v>
      </c>
      <c r="N54" s="137">
        <v>0</v>
      </c>
      <c r="O54" s="137">
        <v>0</v>
      </c>
      <c r="P54" s="137">
        <v>0</v>
      </c>
      <c r="Q54" s="137">
        <v>0</v>
      </c>
      <c r="S54" s="137">
        <v>0</v>
      </c>
      <c r="T54" s="137">
        <v>0</v>
      </c>
    </row>
    <row r="55" spans="2:20" s="132" customFormat="1" x14ac:dyDescent="0.2">
      <c r="B55" s="138" t="s">
        <v>66</v>
      </c>
      <c r="C55" s="134">
        <v>2020</v>
      </c>
      <c r="D55" s="139">
        <f t="shared" si="0"/>
        <v>0</v>
      </c>
      <c r="E55" s="139">
        <f t="shared" si="1"/>
        <v>0</v>
      </c>
      <c r="F55" s="139">
        <v>0</v>
      </c>
      <c r="G55" s="139">
        <v>0</v>
      </c>
      <c r="H55" s="139">
        <v>0</v>
      </c>
      <c r="I55" s="139">
        <v>0</v>
      </c>
      <c r="J55" s="139">
        <v>0</v>
      </c>
      <c r="K55" s="139">
        <f t="shared" si="3"/>
        <v>0</v>
      </c>
      <c r="L55" s="139">
        <v>0</v>
      </c>
      <c r="M55" s="139">
        <v>0</v>
      </c>
      <c r="N55" s="139">
        <v>0</v>
      </c>
      <c r="O55" s="139">
        <v>0</v>
      </c>
      <c r="P55" s="139">
        <v>0</v>
      </c>
      <c r="Q55" s="139">
        <v>0</v>
      </c>
      <c r="S55" s="139">
        <v>0</v>
      </c>
      <c r="T55" s="139">
        <v>0</v>
      </c>
    </row>
    <row r="56" spans="2:20" s="132" customFormat="1" x14ac:dyDescent="0.2">
      <c r="B56" s="70"/>
      <c r="C56" s="136">
        <v>2019</v>
      </c>
      <c r="D56" s="137">
        <f t="shared" si="0"/>
        <v>0</v>
      </c>
      <c r="E56" s="137">
        <f t="shared" si="1"/>
        <v>0</v>
      </c>
      <c r="F56" s="137">
        <v>0</v>
      </c>
      <c r="G56" s="137">
        <v>0</v>
      </c>
      <c r="H56" s="137">
        <v>0</v>
      </c>
      <c r="I56" s="137">
        <v>0</v>
      </c>
      <c r="J56" s="137">
        <v>0</v>
      </c>
      <c r="K56" s="137">
        <f t="shared" si="3"/>
        <v>0</v>
      </c>
      <c r="L56" s="137">
        <v>0</v>
      </c>
      <c r="M56" s="137">
        <v>0</v>
      </c>
      <c r="N56" s="137">
        <v>0</v>
      </c>
      <c r="O56" s="137">
        <v>0</v>
      </c>
      <c r="P56" s="137">
        <v>0</v>
      </c>
      <c r="Q56" s="137">
        <v>0</v>
      </c>
      <c r="S56" s="137">
        <v>0</v>
      </c>
      <c r="T56" s="137">
        <v>0</v>
      </c>
    </row>
    <row r="57" spans="2:20" s="132" customFormat="1" x14ac:dyDescent="0.2">
      <c r="B57" s="138" t="s">
        <v>67</v>
      </c>
      <c r="C57" s="134">
        <v>2020</v>
      </c>
      <c r="D57" s="139">
        <f t="shared" ref="D57:D88" si="5">E57+K57</f>
        <v>1615.3000000000002</v>
      </c>
      <c r="E57" s="139">
        <f t="shared" ref="E57:E88" si="6">SUM(F57:J57)</f>
        <v>1021.1000000000001</v>
      </c>
      <c r="F57" s="139">
        <v>0</v>
      </c>
      <c r="G57" s="139">
        <v>63.2</v>
      </c>
      <c r="H57" s="139">
        <v>933.7</v>
      </c>
      <c r="I57" s="139">
        <v>24.2</v>
      </c>
      <c r="J57" s="139">
        <v>0</v>
      </c>
      <c r="K57" s="139">
        <f t="shared" ref="K57:K88" si="7">SUM(L57:Q57)</f>
        <v>594.20000000000005</v>
      </c>
      <c r="L57" s="139">
        <v>265.7</v>
      </c>
      <c r="M57" s="139">
        <v>190.3</v>
      </c>
      <c r="N57" s="139">
        <v>0</v>
      </c>
      <c r="O57" s="139">
        <v>138.19999999999999</v>
      </c>
      <c r="P57" s="139">
        <v>0</v>
      </c>
      <c r="Q57" s="139">
        <v>0</v>
      </c>
      <c r="S57" s="139">
        <v>0</v>
      </c>
      <c r="T57" s="139">
        <v>0</v>
      </c>
    </row>
    <row r="58" spans="2:20" s="132" customFormat="1" x14ac:dyDescent="0.2">
      <c r="B58" s="70"/>
      <c r="C58" s="136">
        <v>2019</v>
      </c>
      <c r="D58" s="137">
        <f t="shared" si="5"/>
        <v>1557</v>
      </c>
      <c r="E58" s="137">
        <f t="shared" si="6"/>
        <v>949.8</v>
      </c>
      <c r="F58" s="137">
        <v>0</v>
      </c>
      <c r="G58" s="137">
        <v>64.5</v>
      </c>
      <c r="H58" s="137">
        <v>885.3</v>
      </c>
      <c r="I58" s="137">
        <v>0</v>
      </c>
      <c r="J58" s="137">
        <v>0</v>
      </c>
      <c r="K58" s="137">
        <f t="shared" si="7"/>
        <v>607.19999999999993</v>
      </c>
      <c r="L58" s="137">
        <v>261.2</v>
      </c>
      <c r="M58" s="137">
        <v>168.1</v>
      </c>
      <c r="N58" s="137">
        <v>0</v>
      </c>
      <c r="O58" s="137">
        <v>166</v>
      </c>
      <c r="P58" s="137">
        <v>11.9</v>
      </c>
      <c r="Q58" s="137">
        <v>0</v>
      </c>
      <c r="S58" s="137">
        <v>0</v>
      </c>
      <c r="T58" s="137">
        <v>0</v>
      </c>
    </row>
    <row r="59" spans="2:20" s="132" customFormat="1" x14ac:dyDescent="0.2">
      <c r="B59" s="138" t="s">
        <v>68</v>
      </c>
      <c r="C59" s="134">
        <v>2020</v>
      </c>
      <c r="D59" s="139">
        <f t="shared" si="5"/>
        <v>104.6</v>
      </c>
      <c r="E59" s="139">
        <f t="shared" si="6"/>
        <v>0</v>
      </c>
      <c r="F59" s="139">
        <v>0</v>
      </c>
      <c r="G59" s="139">
        <v>0</v>
      </c>
      <c r="H59" s="139">
        <v>0</v>
      </c>
      <c r="I59" s="139">
        <v>0</v>
      </c>
      <c r="J59" s="139">
        <v>0</v>
      </c>
      <c r="K59" s="139">
        <f t="shared" si="7"/>
        <v>104.6</v>
      </c>
      <c r="L59" s="139">
        <v>96.1</v>
      </c>
      <c r="M59" s="139">
        <v>8.5</v>
      </c>
      <c r="N59" s="139">
        <v>0</v>
      </c>
      <c r="O59" s="139">
        <v>0</v>
      </c>
      <c r="P59" s="139">
        <v>0</v>
      </c>
      <c r="Q59" s="139">
        <v>0</v>
      </c>
      <c r="S59" s="139">
        <v>0</v>
      </c>
      <c r="T59" s="139">
        <v>0</v>
      </c>
    </row>
    <row r="60" spans="2:20" s="132" customFormat="1" x14ac:dyDescent="0.2">
      <c r="B60" s="70"/>
      <c r="C60" s="136">
        <v>2019</v>
      </c>
      <c r="D60" s="137">
        <f t="shared" si="5"/>
        <v>93.699999999999989</v>
      </c>
      <c r="E60" s="137">
        <f t="shared" si="6"/>
        <v>0</v>
      </c>
      <c r="F60" s="137">
        <v>0</v>
      </c>
      <c r="G60" s="137">
        <v>0</v>
      </c>
      <c r="H60" s="137">
        <v>0</v>
      </c>
      <c r="I60" s="137">
        <v>0</v>
      </c>
      <c r="J60" s="137">
        <v>0</v>
      </c>
      <c r="K60" s="137">
        <f t="shared" si="7"/>
        <v>93.699999999999989</v>
      </c>
      <c r="L60" s="137">
        <v>84.6</v>
      </c>
      <c r="M60" s="137">
        <v>9.1</v>
      </c>
      <c r="N60" s="137">
        <v>0</v>
      </c>
      <c r="O60" s="137">
        <v>0</v>
      </c>
      <c r="P60" s="137">
        <v>0</v>
      </c>
      <c r="Q60" s="137">
        <v>0</v>
      </c>
      <c r="S60" s="137">
        <v>0</v>
      </c>
      <c r="T60" s="137">
        <v>0</v>
      </c>
    </row>
    <row r="61" spans="2:20" s="132" customFormat="1" x14ac:dyDescent="0.2">
      <c r="B61" s="138" t="s">
        <v>69</v>
      </c>
      <c r="C61" s="134">
        <v>2020</v>
      </c>
      <c r="D61" s="139">
        <f t="shared" si="5"/>
        <v>402.8</v>
      </c>
      <c r="E61" s="139">
        <f t="shared" si="6"/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39">
        <f t="shared" si="7"/>
        <v>402.8</v>
      </c>
      <c r="L61" s="139">
        <v>222.9</v>
      </c>
      <c r="M61" s="139">
        <v>157.4</v>
      </c>
      <c r="N61" s="139">
        <v>0</v>
      </c>
      <c r="O61" s="139">
        <v>22.5</v>
      </c>
      <c r="P61" s="139">
        <v>0</v>
      </c>
      <c r="Q61" s="139">
        <v>0</v>
      </c>
      <c r="S61" s="139">
        <v>0</v>
      </c>
      <c r="T61" s="139">
        <v>0</v>
      </c>
    </row>
    <row r="62" spans="2:20" s="132" customFormat="1" x14ac:dyDescent="0.2">
      <c r="B62" s="70"/>
      <c r="C62" s="136">
        <v>2019</v>
      </c>
      <c r="D62" s="137">
        <f t="shared" si="5"/>
        <v>298.10000000000002</v>
      </c>
      <c r="E62" s="137">
        <f t="shared" si="6"/>
        <v>0</v>
      </c>
      <c r="F62" s="137">
        <v>0</v>
      </c>
      <c r="G62" s="137">
        <v>0</v>
      </c>
      <c r="H62" s="137">
        <v>0</v>
      </c>
      <c r="I62" s="137">
        <v>0</v>
      </c>
      <c r="J62" s="137">
        <v>0</v>
      </c>
      <c r="K62" s="137">
        <f t="shared" si="7"/>
        <v>298.10000000000002</v>
      </c>
      <c r="L62" s="137">
        <v>152.5</v>
      </c>
      <c r="M62" s="137">
        <v>123.1</v>
      </c>
      <c r="N62" s="137">
        <v>0</v>
      </c>
      <c r="O62" s="137">
        <v>22.5</v>
      </c>
      <c r="P62" s="137">
        <v>0</v>
      </c>
      <c r="Q62" s="137">
        <v>0</v>
      </c>
      <c r="S62" s="137">
        <v>0</v>
      </c>
      <c r="T62" s="137">
        <v>0</v>
      </c>
    </row>
    <row r="63" spans="2:20" s="132" customFormat="1" x14ac:dyDescent="0.2">
      <c r="B63" s="138" t="s">
        <v>70</v>
      </c>
      <c r="C63" s="134">
        <v>2020</v>
      </c>
      <c r="D63" s="139">
        <f t="shared" si="5"/>
        <v>0</v>
      </c>
      <c r="E63" s="139">
        <f t="shared" si="6"/>
        <v>0</v>
      </c>
      <c r="F63" s="139">
        <v>0</v>
      </c>
      <c r="G63" s="139">
        <v>0</v>
      </c>
      <c r="H63" s="139">
        <v>0</v>
      </c>
      <c r="I63" s="139">
        <v>0</v>
      </c>
      <c r="J63" s="139">
        <v>0</v>
      </c>
      <c r="K63" s="139">
        <f t="shared" si="7"/>
        <v>0</v>
      </c>
      <c r="L63" s="139">
        <v>0</v>
      </c>
      <c r="M63" s="139">
        <v>0</v>
      </c>
      <c r="N63" s="139">
        <v>0</v>
      </c>
      <c r="O63" s="139">
        <v>0</v>
      </c>
      <c r="P63" s="139">
        <v>0</v>
      </c>
      <c r="Q63" s="139">
        <v>0</v>
      </c>
      <c r="S63" s="139">
        <v>0</v>
      </c>
      <c r="T63" s="139">
        <v>0</v>
      </c>
    </row>
    <row r="64" spans="2:20" s="132" customFormat="1" x14ac:dyDescent="0.2">
      <c r="B64" s="70"/>
      <c r="C64" s="136">
        <v>2019</v>
      </c>
      <c r="D64" s="137">
        <f t="shared" si="5"/>
        <v>0</v>
      </c>
      <c r="E64" s="137">
        <f t="shared" si="6"/>
        <v>0</v>
      </c>
      <c r="F64" s="137">
        <v>0</v>
      </c>
      <c r="G64" s="137">
        <v>0</v>
      </c>
      <c r="H64" s="137">
        <v>0</v>
      </c>
      <c r="I64" s="137">
        <v>0</v>
      </c>
      <c r="J64" s="137">
        <v>0</v>
      </c>
      <c r="K64" s="137">
        <f t="shared" si="7"/>
        <v>0</v>
      </c>
      <c r="L64" s="137">
        <v>0</v>
      </c>
      <c r="M64" s="137">
        <v>0</v>
      </c>
      <c r="N64" s="137">
        <v>0</v>
      </c>
      <c r="O64" s="137">
        <v>0</v>
      </c>
      <c r="P64" s="137">
        <v>0</v>
      </c>
      <c r="Q64" s="137">
        <v>0</v>
      </c>
      <c r="S64" s="137">
        <v>0</v>
      </c>
      <c r="T64" s="137">
        <v>0</v>
      </c>
    </row>
    <row r="65" spans="2:20" s="132" customFormat="1" x14ac:dyDescent="0.2">
      <c r="B65" s="138" t="s">
        <v>71</v>
      </c>
      <c r="C65" s="134">
        <v>2020</v>
      </c>
      <c r="D65" s="139">
        <f t="shared" si="5"/>
        <v>0</v>
      </c>
      <c r="E65" s="139">
        <f t="shared" si="6"/>
        <v>0</v>
      </c>
      <c r="F65" s="139">
        <v>0</v>
      </c>
      <c r="G65" s="139">
        <v>0</v>
      </c>
      <c r="H65" s="139">
        <v>0</v>
      </c>
      <c r="I65" s="139">
        <v>0</v>
      </c>
      <c r="J65" s="139">
        <v>0</v>
      </c>
      <c r="K65" s="139">
        <f t="shared" si="7"/>
        <v>0</v>
      </c>
      <c r="L65" s="139">
        <v>0</v>
      </c>
      <c r="M65" s="139">
        <v>0</v>
      </c>
      <c r="N65" s="139">
        <v>0</v>
      </c>
      <c r="O65" s="139">
        <v>0</v>
      </c>
      <c r="P65" s="139">
        <v>0</v>
      </c>
      <c r="Q65" s="139">
        <v>0</v>
      </c>
      <c r="S65" s="139">
        <v>0</v>
      </c>
      <c r="T65" s="139">
        <v>0</v>
      </c>
    </row>
    <row r="66" spans="2:20" s="132" customFormat="1" x14ac:dyDescent="0.2">
      <c r="B66" s="70"/>
      <c r="C66" s="136">
        <v>2019</v>
      </c>
      <c r="D66" s="137">
        <f t="shared" si="5"/>
        <v>0</v>
      </c>
      <c r="E66" s="137">
        <f t="shared" si="6"/>
        <v>0</v>
      </c>
      <c r="F66" s="137">
        <v>0</v>
      </c>
      <c r="G66" s="137">
        <v>0</v>
      </c>
      <c r="H66" s="137">
        <v>0</v>
      </c>
      <c r="I66" s="137">
        <v>0</v>
      </c>
      <c r="J66" s="137">
        <v>0</v>
      </c>
      <c r="K66" s="137">
        <f t="shared" si="7"/>
        <v>0</v>
      </c>
      <c r="L66" s="137">
        <v>0</v>
      </c>
      <c r="M66" s="137">
        <v>0</v>
      </c>
      <c r="N66" s="137">
        <v>0</v>
      </c>
      <c r="O66" s="137">
        <v>0</v>
      </c>
      <c r="P66" s="137">
        <v>0</v>
      </c>
      <c r="Q66" s="137">
        <v>0</v>
      </c>
      <c r="S66" s="137">
        <v>0</v>
      </c>
      <c r="T66" s="137">
        <v>0</v>
      </c>
    </row>
    <row r="67" spans="2:20" s="132" customFormat="1" x14ac:dyDescent="0.2">
      <c r="B67" s="138" t="s">
        <v>72</v>
      </c>
      <c r="C67" s="134">
        <v>2020</v>
      </c>
      <c r="D67" s="139">
        <f t="shared" si="5"/>
        <v>0</v>
      </c>
      <c r="E67" s="139">
        <f t="shared" si="6"/>
        <v>0</v>
      </c>
      <c r="F67" s="139">
        <v>0</v>
      </c>
      <c r="G67" s="139">
        <v>0</v>
      </c>
      <c r="H67" s="139">
        <v>0</v>
      </c>
      <c r="I67" s="139">
        <v>0</v>
      </c>
      <c r="J67" s="139">
        <v>0</v>
      </c>
      <c r="K67" s="139">
        <f t="shared" si="7"/>
        <v>0</v>
      </c>
      <c r="L67" s="139">
        <v>0</v>
      </c>
      <c r="M67" s="139">
        <v>0</v>
      </c>
      <c r="N67" s="139">
        <v>0</v>
      </c>
      <c r="O67" s="139">
        <v>0</v>
      </c>
      <c r="P67" s="139">
        <v>0</v>
      </c>
      <c r="Q67" s="139">
        <v>0</v>
      </c>
      <c r="S67" s="139">
        <v>0</v>
      </c>
      <c r="T67" s="139">
        <v>0</v>
      </c>
    </row>
    <row r="68" spans="2:20" s="132" customFormat="1" x14ac:dyDescent="0.2">
      <c r="B68" s="70"/>
      <c r="C68" s="136">
        <v>2019</v>
      </c>
      <c r="D68" s="137">
        <f t="shared" si="5"/>
        <v>0</v>
      </c>
      <c r="E68" s="137">
        <f t="shared" si="6"/>
        <v>0</v>
      </c>
      <c r="F68" s="137">
        <v>0</v>
      </c>
      <c r="G68" s="137">
        <v>0</v>
      </c>
      <c r="H68" s="137">
        <v>0</v>
      </c>
      <c r="I68" s="137">
        <v>0</v>
      </c>
      <c r="J68" s="137">
        <v>0</v>
      </c>
      <c r="K68" s="137">
        <f t="shared" si="7"/>
        <v>0</v>
      </c>
      <c r="L68" s="137">
        <v>0</v>
      </c>
      <c r="M68" s="137">
        <v>0</v>
      </c>
      <c r="N68" s="137">
        <v>0</v>
      </c>
      <c r="O68" s="137">
        <v>0</v>
      </c>
      <c r="P68" s="137">
        <v>0</v>
      </c>
      <c r="Q68" s="137">
        <v>0</v>
      </c>
      <c r="S68" s="137">
        <v>0</v>
      </c>
      <c r="T68" s="137">
        <v>0</v>
      </c>
    </row>
    <row r="69" spans="2:20" s="132" customFormat="1" x14ac:dyDescent="0.2">
      <c r="B69" s="138" t="s">
        <v>73</v>
      </c>
      <c r="C69" s="134">
        <v>2020</v>
      </c>
      <c r="D69" s="139">
        <f t="shared" si="5"/>
        <v>0</v>
      </c>
      <c r="E69" s="139">
        <f t="shared" si="6"/>
        <v>0</v>
      </c>
      <c r="F69" s="139">
        <v>0</v>
      </c>
      <c r="G69" s="139">
        <v>0</v>
      </c>
      <c r="H69" s="139">
        <v>0</v>
      </c>
      <c r="I69" s="139">
        <v>0</v>
      </c>
      <c r="J69" s="139">
        <v>0</v>
      </c>
      <c r="K69" s="139">
        <f t="shared" si="7"/>
        <v>0</v>
      </c>
      <c r="L69" s="139">
        <v>0</v>
      </c>
      <c r="M69" s="139">
        <v>0</v>
      </c>
      <c r="N69" s="139">
        <v>0</v>
      </c>
      <c r="O69" s="139">
        <v>0</v>
      </c>
      <c r="P69" s="139">
        <v>0</v>
      </c>
      <c r="Q69" s="139">
        <v>0</v>
      </c>
      <c r="S69" s="139">
        <v>0</v>
      </c>
      <c r="T69" s="139">
        <v>0</v>
      </c>
    </row>
    <row r="70" spans="2:20" s="132" customFormat="1" x14ac:dyDescent="0.2">
      <c r="B70" s="70"/>
      <c r="C70" s="136">
        <v>2019</v>
      </c>
      <c r="D70" s="137">
        <f t="shared" si="5"/>
        <v>0</v>
      </c>
      <c r="E70" s="137">
        <f t="shared" si="6"/>
        <v>0</v>
      </c>
      <c r="F70" s="137">
        <v>0</v>
      </c>
      <c r="G70" s="137">
        <v>0</v>
      </c>
      <c r="H70" s="137">
        <v>0</v>
      </c>
      <c r="I70" s="137">
        <v>0</v>
      </c>
      <c r="J70" s="137">
        <v>0</v>
      </c>
      <c r="K70" s="137">
        <f t="shared" si="7"/>
        <v>0</v>
      </c>
      <c r="L70" s="137">
        <v>0</v>
      </c>
      <c r="M70" s="137">
        <v>0</v>
      </c>
      <c r="N70" s="137">
        <v>0</v>
      </c>
      <c r="O70" s="137">
        <v>0</v>
      </c>
      <c r="P70" s="137">
        <v>0</v>
      </c>
      <c r="Q70" s="137">
        <v>0</v>
      </c>
      <c r="S70" s="137">
        <v>0</v>
      </c>
      <c r="T70" s="137">
        <v>0</v>
      </c>
    </row>
    <row r="71" spans="2:20" s="132" customFormat="1" x14ac:dyDescent="0.2">
      <c r="B71" s="138" t="s">
        <v>74</v>
      </c>
      <c r="C71" s="134">
        <v>2020</v>
      </c>
      <c r="D71" s="139">
        <f t="shared" si="5"/>
        <v>0</v>
      </c>
      <c r="E71" s="139">
        <f t="shared" si="6"/>
        <v>0</v>
      </c>
      <c r="F71" s="139">
        <v>0</v>
      </c>
      <c r="G71" s="139">
        <v>0</v>
      </c>
      <c r="H71" s="139">
        <v>0</v>
      </c>
      <c r="I71" s="139">
        <v>0</v>
      </c>
      <c r="J71" s="139">
        <v>0</v>
      </c>
      <c r="K71" s="139">
        <f t="shared" si="7"/>
        <v>0</v>
      </c>
      <c r="L71" s="139">
        <v>0</v>
      </c>
      <c r="M71" s="139">
        <v>0</v>
      </c>
      <c r="N71" s="139">
        <v>0</v>
      </c>
      <c r="O71" s="139">
        <v>0</v>
      </c>
      <c r="P71" s="139">
        <v>0</v>
      </c>
      <c r="Q71" s="139">
        <v>0</v>
      </c>
      <c r="S71" s="139">
        <v>0</v>
      </c>
      <c r="T71" s="139">
        <v>0</v>
      </c>
    </row>
    <row r="72" spans="2:20" s="132" customFormat="1" x14ac:dyDescent="0.2">
      <c r="B72" s="70"/>
      <c r="C72" s="136">
        <v>2019</v>
      </c>
      <c r="D72" s="137">
        <f t="shared" si="5"/>
        <v>0</v>
      </c>
      <c r="E72" s="137">
        <f t="shared" si="6"/>
        <v>0</v>
      </c>
      <c r="F72" s="137">
        <v>0</v>
      </c>
      <c r="G72" s="137">
        <v>0</v>
      </c>
      <c r="H72" s="137">
        <v>0</v>
      </c>
      <c r="I72" s="137">
        <v>0</v>
      </c>
      <c r="J72" s="137">
        <v>0</v>
      </c>
      <c r="K72" s="137">
        <f t="shared" si="7"/>
        <v>0</v>
      </c>
      <c r="L72" s="137">
        <v>0</v>
      </c>
      <c r="M72" s="137">
        <v>0</v>
      </c>
      <c r="N72" s="137">
        <v>0</v>
      </c>
      <c r="O72" s="137">
        <v>0</v>
      </c>
      <c r="P72" s="137">
        <v>0</v>
      </c>
      <c r="Q72" s="137">
        <v>0</v>
      </c>
      <c r="S72" s="137">
        <v>0</v>
      </c>
      <c r="T72" s="137">
        <v>0</v>
      </c>
    </row>
    <row r="73" spans="2:20" s="132" customFormat="1" x14ac:dyDescent="0.2">
      <c r="B73" s="138" t="s">
        <v>75</v>
      </c>
      <c r="C73" s="134">
        <v>2020</v>
      </c>
      <c r="D73" s="139">
        <f t="shared" si="5"/>
        <v>88.100000000000009</v>
      </c>
      <c r="E73" s="139">
        <f t="shared" si="6"/>
        <v>0</v>
      </c>
      <c r="F73" s="139">
        <v>0</v>
      </c>
      <c r="G73" s="139">
        <v>0</v>
      </c>
      <c r="H73" s="139">
        <v>0</v>
      </c>
      <c r="I73" s="139">
        <v>0</v>
      </c>
      <c r="J73" s="139">
        <v>0</v>
      </c>
      <c r="K73" s="139">
        <f t="shared" si="7"/>
        <v>88.100000000000009</v>
      </c>
      <c r="L73" s="139">
        <v>7.9</v>
      </c>
      <c r="M73" s="139">
        <v>73</v>
      </c>
      <c r="N73" s="139">
        <v>0</v>
      </c>
      <c r="O73" s="139">
        <v>7.2</v>
      </c>
      <c r="P73" s="139">
        <v>0</v>
      </c>
      <c r="Q73" s="139">
        <v>0</v>
      </c>
      <c r="S73" s="139">
        <v>0</v>
      </c>
      <c r="T73" s="139">
        <v>0</v>
      </c>
    </row>
    <row r="74" spans="2:20" s="132" customFormat="1" x14ac:dyDescent="0.2">
      <c r="B74" s="70"/>
      <c r="C74" s="136">
        <v>2019</v>
      </c>
      <c r="D74" s="137">
        <f t="shared" si="5"/>
        <v>67.8</v>
      </c>
      <c r="E74" s="137">
        <f t="shared" si="6"/>
        <v>0</v>
      </c>
      <c r="F74" s="137">
        <v>0</v>
      </c>
      <c r="G74" s="137">
        <v>0</v>
      </c>
      <c r="H74" s="137">
        <v>0</v>
      </c>
      <c r="I74" s="137">
        <v>0</v>
      </c>
      <c r="J74" s="137">
        <v>0</v>
      </c>
      <c r="K74" s="137">
        <f t="shared" si="7"/>
        <v>67.8</v>
      </c>
      <c r="L74" s="137">
        <v>0</v>
      </c>
      <c r="M74" s="137">
        <v>59.7</v>
      </c>
      <c r="N74" s="137">
        <v>0</v>
      </c>
      <c r="O74" s="137">
        <v>8.1</v>
      </c>
      <c r="P74" s="137">
        <v>0</v>
      </c>
      <c r="Q74" s="137">
        <v>0</v>
      </c>
      <c r="S74" s="137">
        <v>0</v>
      </c>
      <c r="T74" s="137">
        <v>0</v>
      </c>
    </row>
    <row r="75" spans="2:20" s="132" customFormat="1" x14ac:dyDescent="0.2">
      <c r="B75" s="138" t="s">
        <v>76</v>
      </c>
      <c r="C75" s="134">
        <v>2020</v>
      </c>
      <c r="D75" s="139">
        <f t="shared" si="5"/>
        <v>0</v>
      </c>
      <c r="E75" s="139">
        <f t="shared" si="6"/>
        <v>0</v>
      </c>
      <c r="F75" s="139">
        <v>0</v>
      </c>
      <c r="G75" s="139">
        <v>0</v>
      </c>
      <c r="H75" s="139">
        <v>0</v>
      </c>
      <c r="I75" s="139">
        <v>0</v>
      </c>
      <c r="J75" s="139">
        <v>0</v>
      </c>
      <c r="K75" s="139">
        <f t="shared" si="7"/>
        <v>0</v>
      </c>
      <c r="L75" s="139">
        <v>0</v>
      </c>
      <c r="M75" s="139">
        <v>0</v>
      </c>
      <c r="N75" s="139">
        <v>0</v>
      </c>
      <c r="O75" s="139">
        <v>0</v>
      </c>
      <c r="P75" s="139">
        <v>0</v>
      </c>
      <c r="Q75" s="139">
        <v>0</v>
      </c>
      <c r="S75" s="139">
        <v>0</v>
      </c>
      <c r="T75" s="139">
        <v>0</v>
      </c>
    </row>
    <row r="76" spans="2:20" s="132" customFormat="1" x14ac:dyDescent="0.2">
      <c r="B76" s="70"/>
      <c r="C76" s="136">
        <v>2019</v>
      </c>
      <c r="D76" s="137">
        <f t="shared" si="5"/>
        <v>0</v>
      </c>
      <c r="E76" s="137">
        <f t="shared" si="6"/>
        <v>0</v>
      </c>
      <c r="F76" s="137">
        <v>0</v>
      </c>
      <c r="G76" s="137">
        <v>0</v>
      </c>
      <c r="H76" s="137">
        <v>0</v>
      </c>
      <c r="I76" s="137">
        <v>0</v>
      </c>
      <c r="J76" s="137">
        <v>0</v>
      </c>
      <c r="K76" s="137">
        <f t="shared" si="7"/>
        <v>0</v>
      </c>
      <c r="L76" s="137">
        <v>0</v>
      </c>
      <c r="M76" s="137">
        <v>0</v>
      </c>
      <c r="N76" s="137">
        <v>0</v>
      </c>
      <c r="O76" s="137">
        <v>0</v>
      </c>
      <c r="P76" s="137">
        <v>0</v>
      </c>
      <c r="Q76" s="137">
        <v>0</v>
      </c>
      <c r="S76" s="137">
        <v>0</v>
      </c>
      <c r="T76" s="137">
        <v>0</v>
      </c>
    </row>
    <row r="77" spans="2:20" s="132" customFormat="1" x14ac:dyDescent="0.2">
      <c r="B77" s="138" t="s">
        <v>77</v>
      </c>
      <c r="C77" s="134">
        <v>2020</v>
      </c>
      <c r="D77" s="139">
        <f t="shared" si="5"/>
        <v>0</v>
      </c>
      <c r="E77" s="139">
        <f t="shared" si="6"/>
        <v>0</v>
      </c>
      <c r="F77" s="139">
        <v>0</v>
      </c>
      <c r="G77" s="139">
        <v>0</v>
      </c>
      <c r="H77" s="139">
        <v>0</v>
      </c>
      <c r="I77" s="139">
        <v>0</v>
      </c>
      <c r="J77" s="139">
        <v>0</v>
      </c>
      <c r="K77" s="139">
        <f t="shared" si="7"/>
        <v>0</v>
      </c>
      <c r="L77" s="139">
        <v>0</v>
      </c>
      <c r="M77" s="139">
        <v>0</v>
      </c>
      <c r="N77" s="139">
        <v>0</v>
      </c>
      <c r="O77" s="139">
        <v>0</v>
      </c>
      <c r="P77" s="139">
        <v>0</v>
      </c>
      <c r="Q77" s="139">
        <v>0</v>
      </c>
      <c r="S77" s="139">
        <v>0</v>
      </c>
      <c r="T77" s="139">
        <v>0</v>
      </c>
    </row>
    <row r="78" spans="2:20" s="132" customFormat="1" x14ac:dyDescent="0.2">
      <c r="B78" s="70"/>
      <c r="C78" s="136">
        <v>2019</v>
      </c>
      <c r="D78" s="137">
        <f t="shared" si="5"/>
        <v>0</v>
      </c>
      <c r="E78" s="137">
        <f t="shared" si="6"/>
        <v>0</v>
      </c>
      <c r="F78" s="137">
        <v>0</v>
      </c>
      <c r="G78" s="137">
        <v>0</v>
      </c>
      <c r="H78" s="137">
        <v>0</v>
      </c>
      <c r="I78" s="137">
        <v>0</v>
      </c>
      <c r="J78" s="137">
        <v>0</v>
      </c>
      <c r="K78" s="137">
        <f t="shared" si="7"/>
        <v>0</v>
      </c>
      <c r="L78" s="137">
        <v>0</v>
      </c>
      <c r="M78" s="137">
        <v>0</v>
      </c>
      <c r="N78" s="137">
        <v>0</v>
      </c>
      <c r="O78" s="137">
        <v>0</v>
      </c>
      <c r="P78" s="137">
        <v>0</v>
      </c>
      <c r="Q78" s="137">
        <v>0</v>
      </c>
      <c r="S78" s="137">
        <v>0</v>
      </c>
      <c r="T78" s="137">
        <v>0</v>
      </c>
    </row>
    <row r="79" spans="2:20" s="132" customFormat="1" x14ac:dyDescent="0.2">
      <c r="B79" s="138" t="s">
        <v>78</v>
      </c>
      <c r="C79" s="134">
        <v>2020</v>
      </c>
      <c r="D79" s="139">
        <f t="shared" si="5"/>
        <v>0</v>
      </c>
      <c r="E79" s="139">
        <f t="shared" si="6"/>
        <v>0</v>
      </c>
      <c r="F79" s="139">
        <v>0</v>
      </c>
      <c r="G79" s="139">
        <v>0</v>
      </c>
      <c r="H79" s="139">
        <v>0</v>
      </c>
      <c r="I79" s="139">
        <v>0</v>
      </c>
      <c r="J79" s="139">
        <v>0</v>
      </c>
      <c r="K79" s="139">
        <f t="shared" si="7"/>
        <v>0</v>
      </c>
      <c r="L79" s="139">
        <v>0</v>
      </c>
      <c r="M79" s="139">
        <v>0</v>
      </c>
      <c r="N79" s="139">
        <v>0</v>
      </c>
      <c r="O79" s="139">
        <v>0</v>
      </c>
      <c r="P79" s="139">
        <v>0</v>
      </c>
      <c r="Q79" s="139">
        <v>0</v>
      </c>
      <c r="S79" s="139">
        <v>0</v>
      </c>
      <c r="T79" s="139">
        <v>0</v>
      </c>
    </row>
    <row r="80" spans="2:20" s="132" customFormat="1" x14ac:dyDescent="0.2">
      <c r="B80" s="70"/>
      <c r="C80" s="136">
        <v>2019</v>
      </c>
      <c r="D80" s="137">
        <f t="shared" si="5"/>
        <v>0</v>
      </c>
      <c r="E80" s="137">
        <f t="shared" si="6"/>
        <v>0</v>
      </c>
      <c r="F80" s="137">
        <v>0</v>
      </c>
      <c r="G80" s="137">
        <v>0</v>
      </c>
      <c r="H80" s="137">
        <v>0</v>
      </c>
      <c r="I80" s="137">
        <v>0</v>
      </c>
      <c r="J80" s="137">
        <v>0</v>
      </c>
      <c r="K80" s="137">
        <f t="shared" si="7"/>
        <v>0</v>
      </c>
      <c r="L80" s="137">
        <v>0</v>
      </c>
      <c r="M80" s="137">
        <v>0</v>
      </c>
      <c r="N80" s="137">
        <v>0</v>
      </c>
      <c r="O80" s="137">
        <v>0</v>
      </c>
      <c r="P80" s="137">
        <v>0</v>
      </c>
      <c r="Q80" s="137">
        <v>0</v>
      </c>
      <c r="S80" s="137">
        <v>0</v>
      </c>
      <c r="T80" s="137">
        <v>0</v>
      </c>
    </row>
    <row r="81" spans="2:20" s="132" customFormat="1" x14ac:dyDescent="0.2">
      <c r="B81" s="138" t="s">
        <v>79</v>
      </c>
      <c r="C81" s="134">
        <v>2020</v>
      </c>
      <c r="D81" s="139">
        <f t="shared" si="5"/>
        <v>0</v>
      </c>
      <c r="E81" s="139">
        <f t="shared" si="6"/>
        <v>0</v>
      </c>
      <c r="F81" s="139">
        <v>0</v>
      </c>
      <c r="G81" s="139">
        <v>0</v>
      </c>
      <c r="H81" s="139">
        <v>0</v>
      </c>
      <c r="I81" s="139">
        <v>0</v>
      </c>
      <c r="J81" s="139">
        <v>0</v>
      </c>
      <c r="K81" s="139">
        <f t="shared" si="7"/>
        <v>0</v>
      </c>
      <c r="L81" s="139">
        <v>0</v>
      </c>
      <c r="M81" s="139">
        <v>0</v>
      </c>
      <c r="N81" s="139">
        <v>0</v>
      </c>
      <c r="O81" s="139">
        <v>0</v>
      </c>
      <c r="P81" s="139">
        <v>0</v>
      </c>
      <c r="Q81" s="139">
        <v>0</v>
      </c>
      <c r="S81" s="139">
        <v>0</v>
      </c>
      <c r="T81" s="139">
        <v>0</v>
      </c>
    </row>
    <row r="82" spans="2:20" s="132" customFormat="1" x14ac:dyDescent="0.2">
      <c r="B82" s="70"/>
      <c r="C82" s="136">
        <v>2019</v>
      </c>
      <c r="D82" s="137">
        <f t="shared" si="5"/>
        <v>0</v>
      </c>
      <c r="E82" s="137">
        <f t="shared" si="6"/>
        <v>0</v>
      </c>
      <c r="F82" s="137">
        <v>0</v>
      </c>
      <c r="G82" s="137">
        <v>0</v>
      </c>
      <c r="H82" s="137">
        <v>0</v>
      </c>
      <c r="I82" s="137">
        <v>0</v>
      </c>
      <c r="J82" s="137">
        <v>0</v>
      </c>
      <c r="K82" s="137">
        <f t="shared" si="7"/>
        <v>0</v>
      </c>
      <c r="L82" s="137">
        <v>0</v>
      </c>
      <c r="M82" s="137">
        <v>0</v>
      </c>
      <c r="N82" s="137">
        <v>0</v>
      </c>
      <c r="O82" s="137">
        <v>0</v>
      </c>
      <c r="P82" s="137">
        <v>0</v>
      </c>
      <c r="Q82" s="137">
        <v>0</v>
      </c>
      <c r="S82" s="137">
        <v>0</v>
      </c>
      <c r="T82" s="137">
        <v>0</v>
      </c>
    </row>
    <row r="83" spans="2:20" s="132" customFormat="1" x14ac:dyDescent="0.2">
      <c r="B83" s="138" t="s">
        <v>80</v>
      </c>
      <c r="C83" s="134">
        <v>2020</v>
      </c>
      <c r="D83" s="139">
        <f t="shared" si="5"/>
        <v>0</v>
      </c>
      <c r="E83" s="139">
        <f t="shared" si="6"/>
        <v>0</v>
      </c>
      <c r="F83" s="139">
        <v>0</v>
      </c>
      <c r="G83" s="139">
        <v>0</v>
      </c>
      <c r="H83" s="139">
        <v>0</v>
      </c>
      <c r="I83" s="139">
        <v>0</v>
      </c>
      <c r="J83" s="139">
        <v>0</v>
      </c>
      <c r="K83" s="139">
        <f t="shared" si="7"/>
        <v>0</v>
      </c>
      <c r="L83" s="139">
        <v>0</v>
      </c>
      <c r="M83" s="139">
        <v>0</v>
      </c>
      <c r="N83" s="139">
        <v>0</v>
      </c>
      <c r="O83" s="139">
        <v>0</v>
      </c>
      <c r="P83" s="139">
        <v>0</v>
      </c>
      <c r="Q83" s="139">
        <v>0</v>
      </c>
      <c r="S83" s="139">
        <v>0</v>
      </c>
      <c r="T83" s="139">
        <v>0</v>
      </c>
    </row>
    <row r="84" spans="2:20" s="132" customFormat="1" x14ac:dyDescent="0.2">
      <c r="B84" s="70"/>
      <c r="C84" s="136">
        <v>2019</v>
      </c>
      <c r="D84" s="137">
        <f t="shared" si="5"/>
        <v>0</v>
      </c>
      <c r="E84" s="137">
        <f t="shared" si="6"/>
        <v>0</v>
      </c>
      <c r="F84" s="137">
        <v>0</v>
      </c>
      <c r="G84" s="137">
        <v>0</v>
      </c>
      <c r="H84" s="137">
        <v>0</v>
      </c>
      <c r="I84" s="137">
        <v>0</v>
      </c>
      <c r="J84" s="137">
        <v>0</v>
      </c>
      <c r="K84" s="137">
        <f t="shared" si="7"/>
        <v>0</v>
      </c>
      <c r="L84" s="137">
        <v>0</v>
      </c>
      <c r="M84" s="137">
        <v>0</v>
      </c>
      <c r="N84" s="137">
        <v>0</v>
      </c>
      <c r="O84" s="137">
        <v>0</v>
      </c>
      <c r="P84" s="137">
        <v>0</v>
      </c>
      <c r="Q84" s="137">
        <v>0</v>
      </c>
      <c r="S84" s="137">
        <v>0</v>
      </c>
      <c r="T84" s="137">
        <v>0</v>
      </c>
    </row>
    <row r="85" spans="2:20" s="132" customFormat="1" x14ac:dyDescent="0.2">
      <c r="B85" s="138" t="s">
        <v>81</v>
      </c>
      <c r="C85" s="134">
        <v>2020</v>
      </c>
      <c r="D85" s="139">
        <f t="shared" si="5"/>
        <v>0</v>
      </c>
      <c r="E85" s="139">
        <f t="shared" si="6"/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39">
        <f t="shared" si="7"/>
        <v>0</v>
      </c>
      <c r="L85" s="139">
        <v>0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S85" s="139">
        <v>0</v>
      </c>
      <c r="T85" s="139">
        <v>0</v>
      </c>
    </row>
    <row r="86" spans="2:20" s="132" customFormat="1" x14ac:dyDescent="0.2">
      <c r="B86" s="70"/>
      <c r="C86" s="136">
        <v>2019</v>
      </c>
      <c r="D86" s="137">
        <f t="shared" si="5"/>
        <v>0</v>
      </c>
      <c r="E86" s="137">
        <f t="shared" si="6"/>
        <v>0</v>
      </c>
      <c r="F86" s="137">
        <v>0</v>
      </c>
      <c r="G86" s="137">
        <v>0</v>
      </c>
      <c r="H86" s="137">
        <v>0</v>
      </c>
      <c r="I86" s="137">
        <v>0</v>
      </c>
      <c r="J86" s="137">
        <v>0</v>
      </c>
      <c r="K86" s="137">
        <f t="shared" si="7"/>
        <v>0</v>
      </c>
      <c r="L86" s="137">
        <v>0</v>
      </c>
      <c r="M86" s="137">
        <v>0</v>
      </c>
      <c r="N86" s="137">
        <v>0</v>
      </c>
      <c r="O86" s="137">
        <v>0</v>
      </c>
      <c r="P86" s="137">
        <v>0</v>
      </c>
      <c r="Q86" s="137">
        <v>0</v>
      </c>
      <c r="S86" s="137">
        <v>0</v>
      </c>
      <c r="T86" s="137">
        <v>0</v>
      </c>
    </row>
    <row r="87" spans="2:20" s="132" customFormat="1" x14ac:dyDescent="0.2">
      <c r="B87" s="138" t="s">
        <v>82</v>
      </c>
      <c r="C87" s="134">
        <v>2020</v>
      </c>
      <c r="D87" s="139">
        <f t="shared" si="5"/>
        <v>0</v>
      </c>
      <c r="E87" s="139">
        <f t="shared" si="6"/>
        <v>0</v>
      </c>
      <c r="F87" s="139">
        <v>0</v>
      </c>
      <c r="G87" s="139">
        <v>0</v>
      </c>
      <c r="H87" s="139">
        <v>0</v>
      </c>
      <c r="I87" s="139">
        <v>0</v>
      </c>
      <c r="J87" s="139">
        <v>0</v>
      </c>
      <c r="K87" s="139">
        <f t="shared" si="7"/>
        <v>0</v>
      </c>
      <c r="L87" s="139">
        <v>0</v>
      </c>
      <c r="M87" s="139">
        <v>0</v>
      </c>
      <c r="N87" s="139">
        <v>0</v>
      </c>
      <c r="O87" s="139">
        <v>0</v>
      </c>
      <c r="P87" s="139">
        <v>0</v>
      </c>
      <c r="Q87" s="139">
        <v>0</v>
      </c>
      <c r="S87" s="139">
        <v>0</v>
      </c>
      <c r="T87" s="139">
        <v>0</v>
      </c>
    </row>
    <row r="88" spans="2:20" s="132" customFormat="1" x14ac:dyDescent="0.2">
      <c r="B88" s="70"/>
      <c r="C88" s="136">
        <v>2019</v>
      </c>
      <c r="D88" s="137">
        <f t="shared" si="5"/>
        <v>0</v>
      </c>
      <c r="E88" s="137">
        <f t="shared" si="6"/>
        <v>0</v>
      </c>
      <c r="F88" s="137">
        <v>0</v>
      </c>
      <c r="G88" s="137">
        <v>0</v>
      </c>
      <c r="H88" s="137">
        <v>0</v>
      </c>
      <c r="I88" s="137">
        <v>0</v>
      </c>
      <c r="J88" s="137">
        <v>0</v>
      </c>
      <c r="K88" s="137">
        <f t="shared" si="7"/>
        <v>0</v>
      </c>
      <c r="L88" s="137">
        <v>0</v>
      </c>
      <c r="M88" s="137">
        <v>0</v>
      </c>
      <c r="N88" s="137">
        <v>0</v>
      </c>
      <c r="O88" s="137">
        <v>0</v>
      </c>
      <c r="P88" s="137">
        <v>0</v>
      </c>
      <c r="Q88" s="137">
        <v>0</v>
      </c>
      <c r="S88" s="137">
        <v>0</v>
      </c>
      <c r="T88" s="137">
        <v>0</v>
      </c>
    </row>
    <row r="89" spans="2:20" s="132" customFormat="1" x14ac:dyDescent="0.2">
      <c r="B89" s="138" t="s">
        <v>83</v>
      </c>
      <c r="C89" s="134">
        <v>2020</v>
      </c>
      <c r="D89" s="139">
        <f t="shared" ref="D89:D100" si="8">E89+K89</f>
        <v>0</v>
      </c>
      <c r="E89" s="139">
        <f t="shared" ref="E89:E100" si="9">SUM(F89:J89)</f>
        <v>0</v>
      </c>
      <c r="F89" s="139">
        <v>0</v>
      </c>
      <c r="G89" s="139">
        <v>0</v>
      </c>
      <c r="H89" s="139">
        <v>0</v>
      </c>
      <c r="I89" s="139">
        <v>0</v>
      </c>
      <c r="J89" s="139">
        <v>0</v>
      </c>
      <c r="K89" s="139">
        <f t="shared" ref="K89:K100" si="10">SUM(L89:Q89)</f>
        <v>0</v>
      </c>
      <c r="L89" s="139">
        <v>0</v>
      </c>
      <c r="M89" s="139">
        <v>0</v>
      </c>
      <c r="N89" s="139">
        <v>0</v>
      </c>
      <c r="O89" s="139">
        <v>0</v>
      </c>
      <c r="P89" s="139">
        <v>0</v>
      </c>
      <c r="Q89" s="139">
        <v>0</v>
      </c>
      <c r="S89" s="139">
        <v>0</v>
      </c>
      <c r="T89" s="139">
        <v>0</v>
      </c>
    </row>
    <row r="90" spans="2:20" s="132" customFormat="1" x14ac:dyDescent="0.2">
      <c r="B90" s="70"/>
      <c r="C90" s="136">
        <v>2019</v>
      </c>
      <c r="D90" s="137">
        <f t="shared" si="8"/>
        <v>0</v>
      </c>
      <c r="E90" s="137">
        <f t="shared" si="9"/>
        <v>0</v>
      </c>
      <c r="F90" s="137">
        <v>0</v>
      </c>
      <c r="G90" s="137">
        <v>0</v>
      </c>
      <c r="H90" s="137">
        <v>0</v>
      </c>
      <c r="I90" s="137">
        <v>0</v>
      </c>
      <c r="J90" s="137">
        <v>0</v>
      </c>
      <c r="K90" s="137">
        <f t="shared" si="10"/>
        <v>0</v>
      </c>
      <c r="L90" s="137">
        <v>0</v>
      </c>
      <c r="M90" s="137">
        <v>0</v>
      </c>
      <c r="N90" s="137">
        <v>0</v>
      </c>
      <c r="O90" s="137">
        <v>0</v>
      </c>
      <c r="P90" s="137">
        <v>0</v>
      </c>
      <c r="Q90" s="137">
        <v>0</v>
      </c>
      <c r="S90" s="137">
        <v>0</v>
      </c>
      <c r="T90" s="137">
        <v>0</v>
      </c>
    </row>
    <row r="91" spans="2:20" s="132" customFormat="1" x14ac:dyDescent="0.2">
      <c r="B91" s="138" t="s">
        <v>84</v>
      </c>
      <c r="C91" s="134">
        <v>2020</v>
      </c>
      <c r="D91" s="139">
        <f t="shared" si="8"/>
        <v>0</v>
      </c>
      <c r="E91" s="139">
        <f t="shared" si="9"/>
        <v>0</v>
      </c>
      <c r="F91" s="139">
        <v>0</v>
      </c>
      <c r="G91" s="139">
        <v>0</v>
      </c>
      <c r="H91" s="139">
        <v>0</v>
      </c>
      <c r="I91" s="139">
        <v>0</v>
      </c>
      <c r="J91" s="139">
        <v>0</v>
      </c>
      <c r="K91" s="139">
        <f t="shared" si="10"/>
        <v>0</v>
      </c>
      <c r="L91" s="139">
        <v>0</v>
      </c>
      <c r="M91" s="139">
        <v>0</v>
      </c>
      <c r="N91" s="139">
        <v>0</v>
      </c>
      <c r="O91" s="139">
        <v>0</v>
      </c>
      <c r="P91" s="139">
        <v>0</v>
      </c>
      <c r="Q91" s="139">
        <v>0</v>
      </c>
      <c r="S91" s="139">
        <v>0</v>
      </c>
      <c r="T91" s="139">
        <v>0</v>
      </c>
    </row>
    <row r="92" spans="2:20" s="132" customFormat="1" x14ac:dyDescent="0.2">
      <c r="B92" s="70"/>
      <c r="C92" s="136">
        <v>2019</v>
      </c>
      <c r="D92" s="137">
        <f t="shared" si="8"/>
        <v>0</v>
      </c>
      <c r="E92" s="137">
        <f t="shared" si="9"/>
        <v>0</v>
      </c>
      <c r="F92" s="137">
        <v>0</v>
      </c>
      <c r="G92" s="137">
        <v>0</v>
      </c>
      <c r="H92" s="137">
        <v>0</v>
      </c>
      <c r="I92" s="137">
        <v>0</v>
      </c>
      <c r="J92" s="137">
        <v>0</v>
      </c>
      <c r="K92" s="137">
        <f t="shared" si="10"/>
        <v>0</v>
      </c>
      <c r="L92" s="137">
        <v>0</v>
      </c>
      <c r="M92" s="137">
        <v>0</v>
      </c>
      <c r="N92" s="137">
        <v>0</v>
      </c>
      <c r="O92" s="137">
        <v>0</v>
      </c>
      <c r="P92" s="137">
        <v>0</v>
      </c>
      <c r="Q92" s="137">
        <v>0</v>
      </c>
      <c r="S92" s="137">
        <v>0</v>
      </c>
      <c r="T92" s="137">
        <v>0</v>
      </c>
    </row>
    <row r="93" spans="2:20" s="132" customFormat="1" x14ac:dyDescent="0.2">
      <c r="B93" s="138" t="s">
        <v>85</v>
      </c>
      <c r="C93" s="134">
        <v>2020</v>
      </c>
      <c r="D93" s="139">
        <f t="shared" si="8"/>
        <v>32.9</v>
      </c>
      <c r="E93" s="139">
        <f t="shared" si="9"/>
        <v>0</v>
      </c>
      <c r="F93" s="139">
        <v>0</v>
      </c>
      <c r="G93" s="139">
        <v>0</v>
      </c>
      <c r="H93" s="139">
        <v>0</v>
      </c>
      <c r="I93" s="139">
        <v>0</v>
      </c>
      <c r="J93" s="139">
        <v>0</v>
      </c>
      <c r="K93" s="139">
        <f t="shared" si="10"/>
        <v>32.9</v>
      </c>
      <c r="L93" s="139">
        <v>32.9</v>
      </c>
      <c r="M93" s="139">
        <v>0</v>
      </c>
      <c r="N93" s="139">
        <v>0</v>
      </c>
      <c r="O93" s="139">
        <v>0</v>
      </c>
      <c r="P93" s="139">
        <v>0</v>
      </c>
      <c r="Q93" s="139">
        <v>0</v>
      </c>
      <c r="S93" s="139">
        <v>0</v>
      </c>
      <c r="T93" s="139">
        <v>0</v>
      </c>
    </row>
    <row r="94" spans="2:20" s="132" customFormat="1" x14ac:dyDescent="0.2">
      <c r="B94" s="70"/>
      <c r="C94" s="136">
        <v>2019</v>
      </c>
      <c r="D94" s="137">
        <f t="shared" si="8"/>
        <v>35.700000000000003</v>
      </c>
      <c r="E94" s="137">
        <f t="shared" si="9"/>
        <v>0</v>
      </c>
      <c r="F94" s="137">
        <v>0</v>
      </c>
      <c r="G94" s="137">
        <v>0</v>
      </c>
      <c r="H94" s="137">
        <v>0</v>
      </c>
      <c r="I94" s="137">
        <v>0</v>
      </c>
      <c r="J94" s="137">
        <v>0</v>
      </c>
      <c r="K94" s="137">
        <f t="shared" si="10"/>
        <v>35.700000000000003</v>
      </c>
      <c r="L94" s="137">
        <v>35.700000000000003</v>
      </c>
      <c r="M94" s="137">
        <v>0</v>
      </c>
      <c r="N94" s="137">
        <v>0</v>
      </c>
      <c r="O94" s="137">
        <v>0</v>
      </c>
      <c r="P94" s="137">
        <v>0</v>
      </c>
      <c r="Q94" s="137">
        <v>0</v>
      </c>
      <c r="S94" s="137">
        <v>0</v>
      </c>
      <c r="T94" s="137">
        <v>0</v>
      </c>
    </row>
    <row r="95" spans="2:20" s="132" customFormat="1" x14ac:dyDescent="0.2">
      <c r="B95" s="138" t="s">
        <v>86</v>
      </c>
      <c r="C95" s="134">
        <v>2020</v>
      </c>
      <c r="D95" s="139">
        <f t="shared" si="8"/>
        <v>0</v>
      </c>
      <c r="E95" s="139">
        <f t="shared" si="9"/>
        <v>0</v>
      </c>
      <c r="F95" s="139">
        <v>0</v>
      </c>
      <c r="G95" s="139">
        <v>0</v>
      </c>
      <c r="H95" s="139">
        <v>0</v>
      </c>
      <c r="I95" s="139">
        <v>0</v>
      </c>
      <c r="J95" s="139">
        <v>0</v>
      </c>
      <c r="K95" s="139">
        <f t="shared" si="10"/>
        <v>0</v>
      </c>
      <c r="L95" s="139">
        <v>0</v>
      </c>
      <c r="M95" s="139">
        <v>0</v>
      </c>
      <c r="N95" s="139">
        <v>0</v>
      </c>
      <c r="O95" s="139">
        <v>0</v>
      </c>
      <c r="P95" s="139">
        <v>0</v>
      </c>
      <c r="Q95" s="139">
        <v>0</v>
      </c>
      <c r="S95" s="139">
        <v>0</v>
      </c>
      <c r="T95" s="139">
        <v>0</v>
      </c>
    </row>
    <row r="96" spans="2:20" s="132" customFormat="1" x14ac:dyDescent="0.2">
      <c r="B96" s="70"/>
      <c r="C96" s="136">
        <v>2019</v>
      </c>
      <c r="D96" s="137">
        <f t="shared" si="8"/>
        <v>0</v>
      </c>
      <c r="E96" s="137">
        <f t="shared" si="9"/>
        <v>0</v>
      </c>
      <c r="F96" s="137">
        <v>0</v>
      </c>
      <c r="G96" s="137">
        <v>0</v>
      </c>
      <c r="H96" s="137">
        <v>0</v>
      </c>
      <c r="I96" s="137">
        <v>0</v>
      </c>
      <c r="J96" s="137">
        <v>0</v>
      </c>
      <c r="K96" s="137">
        <f t="shared" si="10"/>
        <v>0</v>
      </c>
      <c r="L96" s="137">
        <v>0</v>
      </c>
      <c r="M96" s="137">
        <v>0</v>
      </c>
      <c r="N96" s="137">
        <v>0</v>
      </c>
      <c r="O96" s="137">
        <v>0</v>
      </c>
      <c r="P96" s="137">
        <v>0</v>
      </c>
      <c r="Q96" s="137">
        <v>0</v>
      </c>
      <c r="S96" s="137">
        <v>0</v>
      </c>
      <c r="T96" s="137">
        <v>0</v>
      </c>
    </row>
    <row r="97" spans="2:20" s="132" customFormat="1" x14ac:dyDescent="0.2">
      <c r="B97" s="138" t="s">
        <v>87</v>
      </c>
      <c r="C97" s="134">
        <v>2020</v>
      </c>
      <c r="D97" s="139">
        <f t="shared" si="8"/>
        <v>0</v>
      </c>
      <c r="E97" s="139">
        <f t="shared" si="9"/>
        <v>0</v>
      </c>
      <c r="F97" s="139">
        <v>0</v>
      </c>
      <c r="G97" s="139">
        <v>0</v>
      </c>
      <c r="H97" s="139">
        <v>0</v>
      </c>
      <c r="I97" s="139">
        <v>0</v>
      </c>
      <c r="J97" s="139">
        <v>0</v>
      </c>
      <c r="K97" s="139">
        <f t="shared" si="10"/>
        <v>0</v>
      </c>
      <c r="L97" s="139">
        <v>0</v>
      </c>
      <c r="M97" s="139">
        <v>0</v>
      </c>
      <c r="N97" s="139">
        <v>0</v>
      </c>
      <c r="O97" s="139">
        <v>0</v>
      </c>
      <c r="P97" s="139">
        <v>0</v>
      </c>
      <c r="Q97" s="139">
        <v>0</v>
      </c>
      <c r="S97" s="139">
        <v>0</v>
      </c>
      <c r="T97" s="139">
        <v>0</v>
      </c>
    </row>
    <row r="98" spans="2:20" s="132" customFormat="1" x14ac:dyDescent="0.2">
      <c r="B98" s="70"/>
      <c r="C98" s="136">
        <v>2019</v>
      </c>
      <c r="D98" s="137">
        <f t="shared" si="8"/>
        <v>0</v>
      </c>
      <c r="E98" s="137">
        <f t="shared" si="9"/>
        <v>0</v>
      </c>
      <c r="F98" s="137">
        <v>0</v>
      </c>
      <c r="G98" s="137">
        <v>0</v>
      </c>
      <c r="H98" s="137">
        <v>0</v>
      </c>
      <c r="I98" s="137">
        <v>0</v>
      </c>
      <c r="J98" s="137">
        <v>0</v>
      </c>
      <c r="K98" s="137">
        <f t="shared" si="10"/>
        <v>0</v>
      </c>
      <c r="L98" s="137">
        <v>0</v>
      </c>
      <c r="M98" s="137">
        <v>0</v>
      </c>
      <c r="N98" s="137">
        <v>0</v>
      </c>
      <c r="O98" s="137">
        <v>0</v>
      </c>
      <c r="P98" s="137">
        <v>0</v>
      </c>
      <c r="Q98" s="137">
        <v>0</v>
      </c>
      <c r="S98" s="137">
        <v>0</v>
      </c>
      <c r="T98" s="137">
        <v>0</v>
      </c>
    </row>
    <row r="99" spans="2:20" s="132" customFormat="1" x14ac:dyDescent="0.2">
      <c r="B99" s="138" t="s">
        <v>88</v>
      </c>
      <c r="C99" s="134">
        <v>2020</v>
      </c>
      <c r="D99" s="139">
        <f t="shared" si="8"/>
        <v>0</v>
      </c>
      <c r="E99" s="139">
        <f t="shared" si="9"/>
        <v>0</v>
      </c>
      <c r="F99" s="139">
        <v>0</v>
      </c>
      <c r="G99" s="139">
        <v>0</v>
      </c>
      <c r="H99" s="139">
        <v>0</v>
      </c>
      <c r="I99" s="139">
        <v>0</v>
      </c>
      <c r="J99" s="139">
        <v>0</v>
      </c>
      <c r="K99" s="139">
        <f t="shared" si="10"/>
        <v>0</v>
      </c>
      <c r="L99" s="139">
        <v>0</v>
      </c>
      <c r="M99" s="139">
        <v>0</v>
      </c>
      <c r="N99" s="139">
        <v>0</v>
      </c>
      <c r="O99" s="139">
        <v>0</v>
      </c>
      <c r="P99" s="139">
        <v>0</v>
      </c>
      <c r="Q99" s="139">
        <v>0</v>
      </c>
      <c r="S99" s="139">
        <v>0</v>
      </c>
      <c r="T99" s="139">
        <v>0</v>
      </c>
    </row>
    <row r="100" spans="2:20" s="132" customFormat="1" x14ac:dyDescent="0.2">
      <c r="B100" s="70"/>
      <c r="C100" s="136">
        <v>2019</v>
      </c>
      <c r="D100" s="137">
        <f t="shared" si="8"/>
        <v>0</v>
      </c>
      <c r="E100" s="137">
        <f t="shared" si="9"/>
        <v>0</v>
      </c>
      <c r="F100" s="137">
        <v>0</v>
      </c>
      <c r="G100" s="137">
        <v>0</v>
      </c>
      <c r="H100" s="137">
        <v>0</v>
      </c>
      <c r="I100" s="137">
        <v>0</v>
      </c>
      <c r="J100" s="137">
        <v>0</v>
      </c>
      <c r="K100" s="137">
        <f t="shared" si="10"/>
        <v>0</v>
      </c>
      <c r="L100" s="137">
        <v>0</v>
      </c>
      <c r="M100" s="137">
        <v>0</v>
      </c>
      <c r="N100" s="137">
        <v>0</v>
      </c>
      <c r="O100" s="137">
        <v>0</v>
      </c>
      <c r="P100" s="137">
        <v>0</v>
      </c>
      <c r="Q100" s="137">
        <v>0</v>
      </c>
      <c r="S100" s="137">
        <v>0</v>
      </c>
      <c r="T100" s="137">
        <v>0</v>
      </c>
    </row>
  </sheetData>
  <mergeCells count="2">
    <mergeCell ref="S17:S23"/>
    <mergeCell ref="T17:T23"/>
  </mergeCells>
  <phoneticPr fontId="20" type="noConversion"/>
  <printOptions horizontalCentered="1"/>
  <pageMargins left="0.39370078740157483" right="0.39370078740157483" top="0.51181102362204722" bottom="0.70866141732283472" header="0.39370078740157483" footer="0.39370078740157483"/>
  <pageSetup paperSize="9" scale="69" fitToHeight="3" orientation="landscape" r:id="rId1"/>
  <headerFooter alignWithMargins="0">
    <oddFooter>&amp;R&amp;"Verdana,Standard"&amp;8Seite &amp;P</oddFooter>
  </headerFooter>
  <rowBreaks count="1" manualBreakCount="1">
    <brk id="60" min="1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T96"/>
  <sheetViews>
    <sheetView showGridLines="0" showRowColHeaders="0" zoomScaleNormal="100" workbookViewId="0"/>
  </sheetViews>
  <sheetFormatPr baseColWidth="10" defaultRowHeight="12.75" x14ac:dyDescent="0.2"/>
  <cols>
    <col min="1" max="1" width="0.85546875" style="59" customWidth="1"/>
    <col min="2" max="2" width="26.7109375" style="59" customWidth="1"/>
    <col min="3" max="5" width="11.42578125" style="59"/>
    <col min="6" max="6" width="12.140625" style="59" customWidth="1"/>
    <col min="7" max="7" width="12" style="59" customWidth="1"/>
    <col min="8" max="8" width="11.42578125" style="59"/>
    <col min="9" max="9" width="1.28515625" style="59" customWidth="1"/>
    <col min="10" max="11" width="11.42578125" style="59"/>
    <col min="12" max="12" width="12.28515625" style="59" customWidth="1"/>
    <col min="13" max="13" width="12.140625" style="59" customWidth="1"/>
    <col min="14" max="14" width="11.42578125" style="59"/>
    <col min="15" max="15" width="1.28515625" style="59" customWidth="1"/>
    <col min="16" max="17" width="11.42578125" style="59"/>
    <col min="18" max="18" width="12.28515625" style="59" customWidth="1"/>
    <col min="19" max="19" width="12.140625" style="59" customWidth="1"/>
    <col min="20" max="16384" width="11.42578125" style="59"/>
  </cols>
  <sheetData>
    <row r="1" spans="1:20" ht="5.0999999999999996" customHeight="1" x14ac:dyDescent="0.2"/>
    <row r="2" spans="1:20" s="2" customFormat="1" ht="15" customHeight="1" x14ac:dyDescent="0.2">
      <c r="A2" s="1"/>
      <c r="B2" s="4"/>
      <c r="C2" s="4"/>
      <c r="D2" s="4"/>
      <c r="G2" s="5"/>
      <c r="H2" s="5"/>
      <c r="K2" s="5"/>
      <c r="Q2" s="5" t="s">
        <v>0</v>
      </c>
    </row>
    <row r="3" spans="1:20" s="2" customFormat="1" ht="15" customHeight="1" x14ac:dyDescent="0.2">
      <c r="A3" s="1"/>
      <c r="B3" s="4"/>
      <c r="C3" s="4"/>
      <c r="D3" s="4"/>
      <c r="G3" s="6"/>
      <c r="H3" s="6"/>
      <c r="K3" s="6"/>
      <c r="Q3" s="176" t="s">
        <v>143</v>
      </c>
    </row>
    <row r="4" spans="1:20" s="2" customFormat="1" ht="15" customHeight="1" x14ac:dyDescent="0.2">
      <c r="A4" s="1"/>
      <c r="B4" s="4"/>
      <c r="C4" s="4"/>
      <c r="D4" s="4"/>
      <c r="G4" s="6"/>
      <c r="H4" s="6"/>
      <c r="J4" s="7"/>
      <c r="K4" s="6"/>
      <c r="P4" s="7"/>
      <c r="Q4" s="176" t="s">
        <v>1</v>
      </c>
    </row>
    <row r="5" spans="1:20" s="2" customFormat="1" ht="15" customHeight="1" x14ac:dyDescent="0.2">
      <c r="A5" s="1"/>
      <c r="B5" s="4"/>
      <c r="C5" s="4"/>
      <c r="D5" s="4"/>
      <c r="G5" s="6"/>
      <c r="H5" s="6"/>
      <c r="J5" s="7"/>
      <c r="K5" s="6"/>
      <c r="P5" s="7"/>
      <c r="Q5" s="176" t="s">
        <v>2</v>
      </c>
    </row>
    <row r="6" spans="1:20" s="2" customFormat="1" ht="15" customHeight="1" x14ac:dyDescent="0.2">
      <c r="A6" s="1"/>
      <c r="B6" s="4"/>
      <c r="C6" s="4"/>
      <c r="D6" s="4"/>
      <c r="G6" s="6"/>
      <c r="H6" s="6"/>
      <c r="J6" s="7"/>
      <c r="K6" s="6"/>
      <c r="P6" s="7"/>
      <c r="Q6" s="176" t="s">
        <v>3</v>
      </c>
    </row>
    <row r="7" spans="1:20" s="2" customFormat="1" ht="15" customHeight="1" x14ac:dyDescent="0.2">
      <c r="A7" s="1"/>
      <c r="B7" s="4"/>
      <c r="C7" s="4"/>
      <c r="D7" s="4"/>
      <c r="G7" s="6"/>
      <c r="H7" s="6"/>
      <c r="K7" s="6"/>
      <c r="Q7" s="176" t="s">
        <v>4</v>
      </c>
    </row>
    <row r="8" spans="1:20" s="9" customFormat="1" ht="14.1" customHeight="1" x14ac:dyDescent="0.2">
      <c r="A8" s="8"/>
      <c r="B8" s="4"/>
      <c r="C8" s="4"/>
      <c r="D8" s="4"/>
      <c r="G8" s="6"/>
      <c r="H8" s="6"/>
      <c r="J8" s="4"/>
      <c r="K8" s="6"/>
      <c r="P8" s="4"/>
      <c r="Q8" s="176" t="s">
        <v>5</v>
      </c>
    </row>
    <row r="9" spans="1:20" s="9" customFormat="1" ht="15" customHeight="1" x14ac:dyDescent="0.25">
      <c r="A9" s="8"/>
      <c r="B9" s="11"/>
      <c r="C9" s="12"/>
      <c r="D9" s="12"/>
      <c r="E9" s="12"/>
      <c r="F9" s="12"/>
      <c r="G9" s="12"/>
      <c r="H9" s="12"/>
    </row>
    <row r="10" spans="1:20" x14ac:dyDescent="0.2">
      <c r="B10" s="97" t="s">
        <v>89</v>
      </c>
    </row>
    <row r="12" spans="1:20" x14ac:dyDescent="0.2">
      <c r="B12" s="98" t="s">
        <v>151</v>
      </c>
      <c r="C12" s="99"/>
      <c r="D12" s="99"/>
      <c r="E12" s="99"/>
      <c r="F12" s="99"/>
      <c r="G12" s="99"/>
      <c r="H12" s="99"/>
      <c r="J12" s="99"/>
      <c r="M12" s="99"/>
      <c r="P12" s="99"/>
      <c r="S12" s="99"/>
    </row>
    <row r="13" spans="1:20" x14ac:dyDescent="0.2">
      <c r="B13" s="140"/>
      <c r="C13" s="141"/>
      <c r="D13" s="141"/>
      <c r="E13" s="142"/>
      <c r="F13" s="143"/>
      <c r="G13" s="143"/>
      <c r="H13" s="143"/>
      <c r="J13" s="143"/>
      <c r="K13" s="95"/>
      <c r="L13" s="95"/>
      <c r="M13" s="143"/>
      <c r="N13" s="95"/>
      <c r="P13" s="143"/>
      <c r="Q13" s="95"/>
      <c r="R13" s="95"/>
      <c r="S13" s="143"/>
      <c r="T13" s="95"/>
    </row>
    <row r="14" spans="1:20" x14ac:dyDescent="0.2">
      <c r="B14" s="95"/>
      <c r="C14" s="95"/>
      <c r="D14" s="95"/>
      <c r="E14" s="95"/>
      <c r="F14" s="95"/>
      <c r="G14" s="95"/>
      <c r="H14" s="95"/>
      <c r="J14" s="95"/>
      <c r="K14" s="95"/>
      <c r="L14" s="95"/>
      <c r="M14" s="95"/>
      <c r="N14" s="95"/>
      <c r="P14" s="95"/>
      <c r="Q14" s="95"/>
      <c r="R14" s="95"/>
      <c r="S14" s="95"/>
      <c r="T14" s="95"/>
    </row>
    <row r="15" spans="1:20" x14ac:dyDescent="0.2">
      <c r="B15" s="96"/>
      <c r="C15" s="96"/>
      <c r="D15" s="96"/>
      <c r="E15" s="96"/>
      <c r="F15" s="96"/>
      <c r="G15" s="96"/>
      <c r="H15" s="96"/>
      <c r="J15" s="96"/>
      <c r="K15" s="96"/>
      <c r="L15" s="96"/>
      <c r="M15" s="96"/>
      <c r="N15" s="96"/>
      <c r="P15" s="96"/>
      <c r="Q15" s="96"/>
      <c r="R15" s="96"/>
      <c r="S15" s="96"/>
      <c r="T15" s="96"/>
    </row>
    <row r="16" spans="1:20" ht="24" customHeight="1" x14ac:dyDescent="0.2">
      <c r="B16" s="96"/>
      <c r="C16" s="96"/>
      <c r="D16" s="92" t="s">
        <v>31</v>
      </c>
      <c r="E16" s="93"/>
      <c r="F16" s="93"/>
      <c r="G16" s="93"/>
      <c r="H16" s="93"/>
      <c r="J16" s="144" t="s">
        <v>90</v>
      </c>
      <c r="K16" s="93"/>
      <c r="L16" s="93"/>
      <c r="M16" s="93"/>
      <c r="N16" s="93"/>
      <c r="P16" s="250" t="s">
        <v>126</v>
      </c>
      <c r="Q16" s="251"/>
      <c r="R16" s="251"/>
      <c r="S16" s="251"/>
      <c r="T16" s="251"/>
    </row>
    <row r="17" spans="2:20" ht="6" customHeight="1" x14ac:dyDescent="0.2"/>
    <row r="18" spans="2:20" x14ac:dyDescent="0.2">
      <c r="B18" s="96"/>
      <c r="C18" s="96"/>
      <c r="D18" s="145" t="s">
        <v>91</v>
      </c>
      <c r="E18" s="146" t="s">
        <v>24</v>
      </c>
      <c r="F18" s="146"/>
      <c r="G18" s="146"/>
      <c r="H18" s="147"/>
      <c r="J18" s="145" t="s">
        <v>91</v>
      </c>
      <c r="K18" s="146" t="s">
        <v>24</v>
      </c>
      <c r="L18" s="146"/>
      <c r="M18" s="146"/>
      <c r="N18" s="147"/>
      <c r="P18" s="145" t="s">
        <v>91</v>
      </c>
      <c r="Q18" s="146" t="s">
        <v>24</v>
      </c>
      <c r="R18" s="146"/>
      <c r="S18" s="146"/>
      <c r="T18" s="147"/>
    </row>
    <row r="19" spans="2:20" s="151" customFormat="1" ht="33.6" customHeight="1" x14ac:dyDescent="0.2">
      <c r="B19" s="148"/>
      <c r="C19" s="148"/>
      <c r="D19" s="149"/>
      <c r="E19" s="150" t="s">
        <v>92</v>
      </c>
      <c r="F19" s="150" t="s">
        <v>93</v>
      </c>
      <c r="G19" s="150" t="s">
        <v>94</v>
      </c>
      <c r="H19" s="150" t="s">
        <v>95</v>
      </c>
      <c r="J19" s="149"/>
      <c r="K19" s="150" t="s">
        <v>92</v>
      </c>
      <c r="L19" s="150" t="s">
        <v>93</v>
      </c>
      <c r="M19" s="150" t="s">
        <v>94</v>
      </c>
      <c r="N19" s="150" t="s">
        <v>95</v>
      </c>
      <c r="P19" s="149"/>
      <c r="Q19" s="150" t="s">
        <v>92</v>
      </c>
      <c r="R19" s="150" t="s">
        <v>93</v>
      </c>
      <c r="S19" s="150" t="s">
        <v>94</v>
      </c>
      <c r="T19" s="150" t="s">
        <v>95</v>
      </c>
    </row>
    <row r="20" spans="2:20" s="132" customFormat="1" x14ac:dyDescent="0.2">
      <c r="B20" s="70" t="s">
        <v>50</v>
      </c>
      <c r="C20" s="221" t="s">
        <v>133</v>
      </c>
      <c r="D20" s="152" t="s">
        <v>23</v>
      </c>
      <c r="E20" s="152" t="s">
        <v>23</v>
      </c>
      <c r="F20" s="152" t="s">
        <v>23</v>
      </c>
      <c r="G20" s="152" t="s">
        <v>23</v>
      </c>
      <c r="H20" s="152" t="s">
        <v>23</v>
      </c>
      <c r="J20" s="152" t="s">
        <v>23</v>
      </c>
      <c r="K20" s="153" t="s">
        <v>23</v>
      </c>
      <c r="L20" s="152" t="s">
        <v>23</v>
      </c>
      <c r="M20" s="152" t="s">
        <v>23</v>
      </c>
      <c r="N20" s="152" t="s">
        <v>23</v>
      </c>
      <c r="P20" s="152" t="s">
        <v>23</v>
      </c>
      <c r="Q20" s="153" t="s">
        <v>23</v>
      </c>
      <c r="R20" s="152" t="s">
        <v>23</v>
      </c>
      <c r="S20" s="152" t="s">
        <v>23</v>
      </c>
      <c r="T20" s="152" t="s">
        <v>23</v>
      </c>
    </row>
    <row r="21" spans="2:20" s="132" customFormat="1" x14ac:dyDescent="0.2">
      <c r="B21" s="133" t="s">
        <v>51</v>
      </c>
      <c r="C21" s="134">
        <v>2020</v>
      </c>
      <c r="D21" s="139">
        <f t="shared" ref="D21:D52" si="0">SUM(E21:H21)</f>
        <v>3183.9</v>
      </c>
      <c r="E21" s="139">
        <f t="shared" ref="E21:H22" si="1">E23+E25+E27+E29+E31+E33+E35+E37+E39+E41+E43+E45+E47+E49+E51+E53+E55+E57+E59+E61+E63+E65+E67+E69+E71+E73+E75+E77+E79+E81+E83+E85+E87+E89+E91+E93+E95</f>
        <v>645.79999999999995</v>
      </c>
      <c r="F21" s="139">
        <f t="shared" si="1"/>
        <v>1776.9</v>
      </c>
      <c r="G21" s="139">
        <f t="shared" si="1"/>
        <v>32.299999999999997</v>
      </c>
      <c r="H21" s="139">
        <f t="shared" si="1"/>
        <v>728.9</v>
      </c>
      <c r="J21" s="139">
        <f t="shared" ref="J21:J52" si="2">SUM(K21:N21)</f>
        <v>0</v>
      </c>
      <c r="K21" s="139">
        <f t="shared" ref="K21:N22" si="3">K23+K25+K27+K29+K31+K33+K35+K37+K39+K41+K43+K45+K47+K49+K51+K53+K55+K57+K59+K61+K63+K65+K67+K69+K71+K73+K75+K77+K79+K81+K83+K85+K87+K89+K91+K93+K95</f>
        <v>0</v>
      </c>
      <c r="L21" s="139">
        <f t="shared" si="3"/>
        <v>0</v>
      </c>
      <c r="M21" s="139">
        <f t="shared" si="3"/>
        <v>0</v>
      </c>
      <c r="N21" s="139">
        <f t="shared" si="3"/>
        <v>0</v>
      </c>
      <c r="P21" s="139">
        <f>SUM(Q21:T21)</f>
        <v>0</v>
      </c>
      <c r="Q21" s="139">
        <f t="shared" ref="Q21:T22" si="4">Q23+Q25+Q27+Q29+Q31+Q33+Q35+Q37+Q39+Q41+Q43+Q45+Q47+Q49+Q51+Q53+Q55+Q57+Q59+Q61+Q63+Q65+Q67+Q69+Q71+Q73+Q75+Q77+Q79+Q81+Q83+Q85+Q87+Q89+Q91+Q93+Q95</f>
        <v>0</v>
      </c>
      <c r="R21" s="139">
        <f t="shared" si="4"/>
        <v>0</v>
      </c>
      <c r="S21" s="139">
        <f t="shared" si="4"/>
        <v>0</v>
      </c>
      <c r="T21" s="139">
        <f t="shared" si="4"/>
        <v>0</v>
      </c>
    </row>
    <row r="22" spans="2:20" s="132" customFormat="1" x14ac:dyDescent="0.2">
      <c r="B22" s="70"/>
      <c r="C22" s="136">
        <v>2019</v>
      </c>
      <c r="D22" s="137">
        <f t="shared" si="0"/>
        <v>3750.2999999999993</v>
      </c>
      <c r="E22" s="137">
        <f t="shared" si="1"/>
        <v>728.4</v>
      </c>
      <c r="F22" s="137">
        <f t="shared" si="1"/>
        <v>2037.5999999999997</v>
      </c>
      <c r="G22" s="137">
        <f t="shared" si="1"/>
        <v>33.700000000000003</v>
      </c>
      <c r="H22" s="137">
        <f t="shared" si="1"/>
        <v>950.59999999999991</v>
      </c>
      <c r="J22" s="137">
        <f t="shared" si="2"/>
        <v>0</v>
      </c>
      <c r="K22" s="137">
        <f t="shared" si="3"/>
        <v>0</v>
      </c>
      <c r="L22" s="137">
        <f t="shared" si="3"/>
        <v>0</v>
      </c>
      <c r="M22" s="137">
        <f t="shared" si="3"/>
        <v>0</v>
      </c>
      <c r="N22" s="137">
        <f t="shared" si="3"/>
        <v>0</v>
      </c>
      <c r="P22" s="137">
        <f>SUM(Q22:T22)</f>
        <v>0</v>
      </c>
      <c r="Q22" s="137">
        <f t="shared" si="4"/>
        <v>0</v>
      </c>
      <c r="R22" s="137">
        <f t="shared" si="4"/>
        <v>0</v>
      </c>
      <c r="S22" s="137">
        <f t="shared" si="4"/>
        <v>0</v>
      </c>
      <c r="T22" s="137">
        <f t="shared" si="4"/>
        <v>0</v>
      </c>
    </row>
    <row r="23" spans="2:20" s="63" customFormat="1" x14ac:dyDescent="0.2">
      <c r="B23" s="138" t="s">
        <v>52</v>
      </c>
      <c r="C23" s="134">
        <v>2020</v>
      </c>
      <c r="D23" s="139">
        <f t="shared" si="0"/>
        <v>1839.2</v>
      </c>
      <c r="E23" s="139">
        <v>0</v>
      </c>
      <c r="F23" s="139">
        <v>1432.7</v>
      </c>
      <c r="G23" s="139">
        <v>32.299999999999997</v>
      </c>
      <c r="H23" s="139">
        <v>374.2</v>
      </c>
      <c r="J23" s="139">
        <f t="shared" si="2"/>
        <v>0</v>
      </c>
      <c r="K23" s="139">
        <v>0</v>
      </c>
      <c r="L23" s="139">
        <v>0</v>
      </c>
      <c r="M23" s="139">
        <v>0</v>
      </c>
      <c r="N23" s="139">
        <v>0</v>
      </c>
      <c r="P23" s="139">
        <f>SUM(Q23:T23)</f>
        <v>0</v>
      </c>
      <c r="Q23" s="139">
        <v>0</v>
      </c>
      <c r="R23" s="139">
        <v>0</v>
      </c>
      <c r="S23" s="139">
        <v>0</v>
      </c>
      <c r="T23" s="139">
        <v>0</v>
      </c>
    </row>
    <row r="24" spans="2:20" s="63" customFormat="1" x14ac:dyDescent="0.2">
      <c r="B24" s="70"/>
      <c r="C24" s="136">
        <v>2019</v>
      </c>
      <c r="D24" s="137">
        <f t="shared" si="0"/>
        <v>2075.8000000000002</v>
      </c>
      <c r="E24" s="137">
        <v>0</v>
      </c>
      <c r="F24" s="137">
        <v>1560.2</v>
      </c>
      <c r="G24" s="137">
        <v>33.700000000000003</v>
      </c>
      <c r="H24" s="137">
        <v>481.9</v>
      </c>
      <c r="J24" s="137">
        <f t="shared" si="2"/>
        <v>0</v>
      </c>
      <c r="K24" s="137">
        <v>0</v>
      </c>
      <c r="L24" s="137">
        <v>0</v>
      </c>
      <c r="M24" s="137">
        <v>0</v>
      </c>
      <c r="N24" s="137">
        <v>0</v>
      </c>
      <c r="P24" s="137">
        <f>SUM(Q24:T24)</f>
        <v>0</v>
      </c>
      <c r="Q24" s="137">
        <v>0</v>
      </c>
      <c r="R24" s="137">
        <v>0</v>
      </c>
      <c r="S24" s="137">
        <v>0</v>
      </c>
      <c r="T24" s="137">
        <v>0</v>
      </c>
    </row>
    <row r="25" spans="2:20" s="63" customFormat="1" x14ac:dyDescent="0.2">
      <c r="B25" s="138" t="s">
        <v>53</v>
      </c>
      <c r="C25" s="134">
        <v>2020</v>
      </c>
      <c r="D25" s="139">
        <f t="shared" si="0"/>
        <v>200</v>
      </c>
      <c r="E25" s="139">
        <v>0</v>
      </c>
      <c r="F25" s="139">
        <v>75</v>
      </c>
      <c r="G25" s="139">
        <v>0</v>
      </c>
      <c r="H25" s="139">
        <v>125</v>
      </c>
      <c r="J25" s="139">
        <f t="shared" si="2"/>
        <v>0</v>
      </c>
      <c r="K25" s="139">
        <v>0</v>
      </c>
      <c r="L25" s="139">
        <v>0</v>
      </c>
      <c r="M25" s="139">
        <v>0</v>
      </c>
      <c r="N25" s="139">
        <v>0</v>
      </c>
      <c r="P25" s="139">
        <f>SUM(Q25:T25)</f>
        <v>0</v>
      </c>
      <c r="Q25" s="139">
        <v>0</v>
      </c>
      <c r="R25" s="139">
        <v>0</v>
      </c>
      <c r="S25" s="139">
        <v>0</v>
      </c>
      <c r="T25" s="139">
        <v>0</v>
      </c>
    </row>
    <row r="26" spans="2:20" s="63" customFormat="1" x14ac:dyDescent="0.2">
      <c r="B26" s="70"/>
      <c r="C26" s="136">
        <v>2019</v>
      </c>
      <c r="D26" s="137">
        <f t="shared" si="0"/>
        <v>250</v>
      </c>
      <c r="E26" s="137">
        <v>0</v>
      </c>
      <c r="F26" s="137">
        <v>125</v>
      </c>
      <c r="G26" s="137">
        <v>0</v>
      </c>
      <c r="H26" s="137">
        <v>125</v>
      </c>
      <c r="J26" s="137">
        <f t="shared" si="2"/>
        <v>0</v>
      </c>
      <c r="K26" s="137">
        <v>0</v>
      </c>
      <c r="L26" s="137">
        <v>0</v>
      </c>
      <c r="M26" s="137">
        <v>0</v>
      </c>
      <c r="N26" s="137">
        <v>0</v>
      </c>
      <c r="P26" s="137">
        <f t="shared" ref="P26:P89" si="5">SUM(Q26:T26)</f>
        <v>0</v>
      </c>
      <c r="Q26" s="137">
        <v>0</v>
      </c>
      <c r="R26" s="137">
        <v>0</v>
      </c>
      <c r="S26" s="137">
        <v>0</v>
      </c>
      <c r="T26" s="137">
        <v>0</v>
      </c>
    </row>
    <row r="27" spans="2:20" s="63" customFormat="1" x14ac:dyDescent="0.2">
      <c r="B27" s="138" t="s">
        <v>54</v>
      </c>
      <c r="C27" s="134">
        <v>2020</v>
      </c>
      <c r="D27" s="139">
        <f t="shared" si="0"/>
        <v>0</v>
      </c>
      <c r="E27" s="139">
        <v>0</v>
      </c>
      <c r="F27" s="139">
        <v>0</v>
      </c>
      <c r="G27" s="139">
        <v>0</v>
      </c>
      <c r="H27" s="139">
        <v>0</v>
      </c>
      <c r="J27" s="139">
        <f t="shared" si="2"/>
        <v>0</v>
      </c>
      <c r="K27" s="139">
        <v>0</v>
      </c>
      <c r="L27" s="139">
        <v>0</v>
      </c>
      <c r="M27" s="139">
        <v>0</v>
      </c>
      <c r="N27" s="139">
        <v>0</v>
      </c>
      <c r="P27" s="139">
        <f t="shared" si="5"/>
        <v>0</v>
      </c>
      <c r="Q27" s="139">
        <v>0</v>
      </c>
      <c r="R27" s="139">
        <v>0</v>
      </c>
      <c r="S27" s="139">
        <v>0</v>
      </c>
      <c r="T27" s="139">
        <v>0</v>
      </c>
    </row>
    <row r="28" spans="2:20" s="63" customFormat="1" x14ac:dyDescent="0.2">
      <c r="B28" s="70"/>
      <c r="C28" s="136">
        <v>2019</v>
      </c>
      <c r="D28" s="137">
        <f t="shared" si="0"/>
        <v>0</v>
      </c>
      <c r="E28" s="137">
        <v>0</v>
      </c>
      <c r="F28" s="137">
        <v>0</v>
      </c>
      <c r="G28" s="137">
        <v>0</v>
      </c>
      <c r="H28" s="137">
        <v>0</v>
      </c>
      <c r="J28" s="137">
        <f t="shared" si="2"/>
        <v>0</v>
      </c>
      <c r="K28" s="137">
        <v>0</v>
      </c>
      <c r="L28" s="137">
        <v>0</v>
      </c>
      <c r="M28" s="137">
        <v>0</v>
      </c>
      <c r="N28" s="137">
        <v>0</v>
      </c>
      <c r="P28" s="137">
        <f t="shared" si="5"/>
        <v>0</v>
      </c>
      <c r="Q28" s="137">
        <v>0</v>
      </c>
      <c r="R28" s="137">
        <v>0</v>
      </c>
      <c r="S28" s="137">
        <v>0</v>
      </c>
      <c r="T28" s="137">
        <v>0</v>
      </c>
    </row>
    <row r="29" spans="2:20" s="63" customFormat="1" x14ac:dyDescent="0.2">
      <c r="B29" s="138" t="s">
        <v>55</v>
      </c>
      <c r="C29" s="134">
        <v>2020</v>
      </c>
      <c r="D29" s="139">
        <f t="shared" si="0"/>
        <v>0</v>
      </c>
      <c r="E29" s="139">
        <v>0</v>
      </c>
      <c r="F29" s="139">
        <v>0</v>
      </c>
      <c r="G29" s="139">
        <v>0</v>
      </c>
      <c r="H29" s="139">
        <v>0</v>
      </c>
      <c r="J29" s="139">
        <f t="shared" si="2"/>
        <v>0</v>
      </c>
      <c r="K29" s="139">
        <v>0</v>
      </c>
      <c r="L29" s="139">
        <v>0</v>
      </c>
      <c r="M29" s="139">
        <v>0</v>
      </c>
      <c r="N29" s="139">
        <v>0</v>
      </c>
      <c r="P29" s="139">
        <f t="shared" si="5"/>
        <v>0</v>
      </c>
      <c r="Q29" s="139">
        <v>0</v>
      </c>
      <c r="R29" s="139">
        <v>0</v>
      </c>
      <c r="S29" s="139">
        <v>0</v>
      </c>
      <c r="T29" s="139">
        <v>0</v>
      </c>
    </row>
    <row r="30" spans="2:20" s="63" customFormat="1" x14ac:dyDescent="0.2">
      <c r="B30" s="70"/>
      <c r="C30" s="136">
        <v>2019</v>
      </c>
      <c r="D30" s="137">
        <f t="shared" si="0"/>
        <v>0</v>
      </c>
      <c r="E30" s="137">
        <v>0</v>
      </c>
      <c r="F30" s="137">
        <v>0</v>
      </c>
      <c r="G30" s="137">
        <v>0</v>
      </c>
      <c r="H30" s="137">
        <v>0</v>
      </c>
      <c r="J30" s="137">
        <f t="shared" si="2"/>
        <v>0</v>
      </c>
      <c r="K30" s="137">
        <v>0</v>
      </c>
      <c r="L30" s="137">
        <v>0</v>
      </c>
      <c r="M30" s="137">
        <v>0</v>
      </c>
      <c r="N30" s="137">
        <v>0</v>
      </c>
      <c r="P30" s="137">
        <f t="shared" si="5"/>
        <v>0</v>
      </c>
      <c r="Q30" s="137">
        <v>0</v>
      </c>
      <c r="R30" s="137">
        <v>0</v>
      </c>
      <c r="S30" s="137">
        <v>0</v>
      </c>
      <c r="T30" s="137">
        <v>0</v>
      </c>
    </row>
    <row r="31" spans="2:20" s="63" customFormat="1" x14ac:dyDescent="0.2">
      <c r="B31" s="138" t="s">
        <v>56</v>
      </c>
      <c r="C31" s="134">
        <v>2020</v>
      </c>
      <c r="D31" s="139">
        <f t="shared" si="0"/>
        <v>0</v>
      </c>
      <c r="E31" s="139">
        <v>0</v>
      </c>
      <c r="F31" s="139">
        <v>0</v>
      </c>
      <c r="G31" s="139">
        <v>0</v>
      </c>
      <c r="H31" s="139">
        <v>0</v>
      </c>
      <c r="J31" s="139">
        <f t="shared" si="2"/>
        <v>0</v>
      </c>
      <c r="K31" s="139">
        <v>0</v>
      </c>
      <c r="L31" s="139">
        <v>0</v>
      </c>
      <c r="M31" s="139">
        <v>0</v>
      </c>
      <c r="N31" s="139">
        <v>0</v>
      </c>
      <c r="P31" s="139">
        <f t="shared" si="5"/>
        <v>0</v>
      </c>
      <c r="Q31" s="139">
        <v>0</v>
      </c>
      <c r="R31" s="139">
        <v>0</v>
      </c>
      <c r="S31" s="139">
        <v>0</v>
      </c>
      <c r="T31" s="139">
        <v>0</v>
      </c>
    </row>
    <row r="32" spans="2:20" s="63" customFormat="1" x14ac:dyDescent="0.2">
      <c r="B32" s="70"/>
      <c r="C32" s="136">
        <v>2019</v>
      </c>
      <c r="D32" s="137">
        <f t="shared" si="0"/>
        <v>0</v>
      </c>
      <c r="E32" s="137">
        <v>0</v>
      </c>
      <c r="F32" s="137">
        <v>0</v>
      </c>
      <c r="G32" s="137">
        <v>0</v>
      </c>
      <c r="H32" s="137">
        <v>0</v>
      </c>
      <c r="J32" s="137">
        <f t="shared" si="2"/>
        <v>0</v>
      </c>
      <c r="K32" s="137">
        <v>0</v>
      </c>
      <c r="L32" s="137">
        <v>0</v>
      </c>
      <c r="M32" s="137">
        <v>0</v>
      </c>
      <c r="N32" s="137">
        <v>0</v>
      </c>
      <c r="P32" s="137">
        <f t="shared" si="5"/>
        <v>0</v>
      </c>
      <c r="Q32" s="137">
        <v>0</v>
      </c>
      <c r="R32" s="137">
        <v>0</v>
      </c>
      <c r="S32" s="137">
        <v>0</v>
      </c>
      <c r="T32" s="137">
        <v>0</v>
      </c>
    </row>
    <row r="33" spans="2:20" s="63" customFormat="1" x14ac:dyDescent="0.2">
      <c r="B33" s="138" t="s">
        <v>57</v>
      </c>
      <c r="C33" s="134">
        <v>2020</v>
      </c>
      <c r="D33" s="139">
        <f t="shared" si="0"/>
        <v>9.1999999999999993</v>
      </c>
      <c r="E33" s="139">
        <v>0</v>
      </c>
      <c r="F33" s="139">
        <v>9.1999999999999993</v>
      </c>
      <c r="G33" s="139">
        <v>0</v>
      </c>
      <c r="H33" s="139">
        <v>0</v>
      </c>
      <c r="J33" s="139">
        <f t="shared" si="2"/>
        <v>0</v>
      </c>
      <c r="K33" s="139">
        <v>0</v>
      </c>
      <c r="L33" s="139">
        <v>0</v>
      </c>
      <c r="M33" s="139">
        <v>0</v>
      </c>
      <c r="N33" s="139">
        <v>0</v>
      </c>
      <c r="P33" s="139">
        <f t="shared" si="5"/>
        <v>0</v>
      </c>
      <c r="Q33" s="139">
        <v>0</v>
      </c>
      <c r="R33" s="139">
        <v>0</v>
      </c>
      <c r="S33" s="139">
        <v>0</v>
      </c>
      <c r="T33" s="139">
        <v>0</v>
      </c>
    </row>
    <row r="34" spans="2:20" s="63" customFormat="1" x14ac:dyDescent="0.2">
      <c r="B34" s="70"/>
      <c r="C34" s="136">
        <v>2019</v>
      </c>
      <c r="D34" s="137">
        <f t="shared" si="0"/>
        <v>10</v>
      </c>
      <c r="E34" s="137">
        <v>0</v>
      </c>
      <c r="F34" s="137">
        <v>10</v>
      </c>
      <c r="G34" s="137">
        <v>0</v>
      </c>
      <c r="H34" s="137">
        <v>0</v>
      </c>
      <c r="J34" s="137">
        <f t="shared" si="2"/>
        <v>0</v>
      </c>
      <c r="K34" s="137">
        <v>0</v>
      </c>
      <c r="L34" s="137">
        <v>0</v>
      </c>
      <c r="M34" s="137">
        <v>0</v>
      </c>
      <c r="N34" s="137">
        <v>0</v>
      </c>
      <c r="P34" s="137">
        <f t="shared" si="5"/>
        <v>0</v>
      </c>
      <c r="Q34" s="137">
        <v>0</v>
      </c>
      <c r="R34" s="137">
        <v>0</v>
      </c>
      <c r="S34" s="137">
        <v>0</v>
      </c>
      <c r="T34" s="137">
        <v>0</v>
      </c>
    </row>
    <row r="35" spans="2:20" s="63" customFormat="1" x14ac:dyDescent="0.2">
      <c r="B35" s="138" t="s">
        <v>58</v>
      </c>
      <c r="C35" s="134">
        <v>2020</v>
      </c>
      <c r="D35" s="139">
        <f t="shared" si="0"/>
        <v>11.4</v>
      </c>
      <c r="E35" s="139">
        <v>0</v>
      </c>
      <c r="F35" s="139">
        <v>0</v>
      </c>
      <c r="G35" s="139">
        <v>0</v>
      </c>
      <c r="H35" s="139">
        <v>11.4</v>
      </c>
      <c r="J35" s="139">
        <f t="shared" si="2"/>
        <v>0</v>
      </c>
      <c r="K35" s="139">
        <v>0</v>
      </c>
      <c r="L35" s="139">
        <v>0</v>
      </c>
      <c r="M35" s="139">
        <v>0</v>
      </c>
      <c r="N35" s="139">
        <v>0</v>
      </c>
      <c r="P35" s="139">
        <f t="shared" si="5"/>
        <v>0</v>
      </c>
      <c r="Q35" s="139">
        <v>0</v>
      </c>
      <c r="R35" s="139">
        <v>0</v>
      </c>
      <c r="S35" s="139">
        <v>0</v>
      </c>
      <c r="T35" s="139">
        <v>0</v>
      </c>
    </row>
    <row r="36" spans="2:20" s="63" customFormat="1" x14ac:dyDescent="0.2">
      <c r="B36" s="70"/>
      <c r="C36" s="136">
        <v>2019</v>
      </c>
      <c r="D36" s="137">
        <f t="shared" si="0"/>
        <v>33.799999999999997</v>
      </c>
      <c r="E36" s="137">
        <v>0</v>
      </c>
      <c r="F36" s="137">
        <v>22</v>
      </c>
      <c r="G36" s="137">
        <v>0</v>
      </c>
      <c r="H36" s="137">
        <v>11.8</v>
      </c>
      <c r="J36" s="137">
        <f t="shared" si="2"/>
        <v>0</v>
      </c>
      <c r="K36" s="137">
        <v>0</v>
      </c>
      <c r="L36" s="137">
        <v>0</v>
      </c>
      <c r="M36" s="137">
        <v>0</v>
      </c>
      <c r="N36" s="137">
        <v>0</v>
      </c>
      <c r="P36" s="137">
        <f t="shared" si="5"/>
        <v>0</v>
      </c>
      <c r="Q36" s="137">
        <v>0</v>
      </c>
      <c r="R36" s="137">
        <v>0</v>
      </c>
      <c r="S36" s="137">
        <v>0</v>
      </c>
      <c r="T36" s="137">
        <v>0</v>
      </c>
    </row>
    <row r="37" spans="2:20" s="63" customFormat="1" x14ac:dyDescent="0.2">
      <c r="B37" s="138" t="s">
        <v>59</v>
      </c>
      <c r="C37" s="134">
        <v>2020</v>
      </c>
      <c r="D37" s="139">
        <f t="shared" si="0"/>
        <v>0</v>
      </c>
      <c r="E37" s="139">
        <v>0</v>
      </c>
      <c r="F37" s="139">
        <v>0</v>
      </c>
      <c r="G37" s="139">
        <v>0</v>
      </c>
      <c r="H37" s="139">
        <v>0</v>
      </c>
      <c r="J37" s="139">
        <f t="shared" si="2"/>
        <v>0</v>
      </c>
      <c r="K37" s="139">
        <v>0</v>
      </c>
      <c r="L37" s="139">
        <v>0</v>
      </c>
      <c r="M37" s="139">
        <v>0</v>
      </c>
      <c r="N37" s="139">
        <v>0</v>
      </c>
      <c r="P37" s="139">
        <f t="shared" si="5"/>
        <v>0</v>
      </c>
      <c r="Q37" s="139">
        <v>0</v>
      </c>
      <c r="R37" s="139">
        <v>0</v>
      </c>
      <c r="S37" s="139">
        <v>0</v>
      </c>
      <c r="T37" s="139">
        <v>0</v>
      </c>
    </row>
    <row r="38" spans="2:20" s="63" customFormat="1" x14ac:dyDescent="0.2">
      <c r="B38" s="70"/>
      <c r="C38" s="136">
        <v>2019</v>
      </c>
      <c r="D38" s="137">
        <f t="shared" si="0"/>
        <v>0</v>
      </c>
      <c r="E38" s="137">
        <v>0</v>
      </c>
      <c r="F38" s="137">
        <v>0</v>
      </c>
      <c r="G38" s="137">
        <v>0</v>
      </c>
      <c r="H38" s="137">
        <v>0</v>
      </c>
      <c r="J38" s="137">
        <f t="shared" si="2"/>
        <v>0</v>
      </c>
      <c r="K38" s="137">
        <v>0</v>
      </c>
      <c r="L38" s="137">
        <v>0</v>
      </c>
      <c r="M38" s="137">
        <v>0</v>
      </c>
      <c r="N38" s="137">
        <v>0</v>
      </c>
      <c r="P38" s="137">
        <f t="shared" si="5"/>
        <v>0</v>
      </c>
      <c r="Q38" s="137">
        <v>0</v>
      </c>
      <c r="R38" s="137">
        <v>0</v>
      </c>
      <c r="S38" s="137">
        <v>0</v>
      </c>
      <c r="T38" s="137">
        <v>0</v>
      </c>
    </row>
    <row r="39" spans="2:20" s="63" customFormat="1" x14ac:dyDescent="0.2">
      <c r="B39" s="138" t="s">
        <v>60</v>
      </c>
      <c r="C39" s="134">
        <v>2020</v>
      </c>
      <c r="D39" s="139">
        <f t="shared" si="0"/>
        <v>54.8</v>
      </c>
      <c r="E39" s="139">
        <v>0</v>
      </c>
      <c r="F39" s="139">
        <v>0</v>
      </c>
      <c r="G39" s="139">
        <v>0</v>
      </c>
      <c r="H39" s="139">
        <v>54.8</v>
      </c>
      <c r="J39" s="139">
        <f t="shared" si="2"/>
        <v>0</v>
      </c>
      <c r="K39" s="139">
        <v>0</v>
      </c>
      <c r="L39" s="139">
        <v>0</v>
      </c>
      <c r="M39" s="139">
        <v>0</v>
      </c>
      <c r="N39" s="139">
        <v>0</v>
      </c>
      <c r="P39" s="139">
        <f t="shared" si="5"/>
        <v>0</v>
      </c>
      <c r="Q39" s="139">
        <v>0</v>
      </c>
      <c r="R39" s="139">
        <v>0</v>
      </c>
      <c r="S39" s="139">
        <v>0</v>
      </c>
      <c r="T39" s="139">
        <v>0</v>
      </c>
    </row>
    <row r="40" spans="2:20" s="63" customFormat="1" x14ac:dyDescent="0.2">
      <c r="B40" s="70"/>
      <c r="C40" s="136">
        <v>2019</v>
      </c>
      <c r="D40" s="137">
        <f t="shared" si="0"/>
        <v>56.5</v>
      </c>
      <c r="E40" s="137">
        <v>0</v>
      </c>
      <c r="F40" s="137">
        <v>0</v>
      </c>
      <c r="G40" s="137">
        <v>0</v>
      </c>
      <c r="H40" s="137">
        <v>56.5</v>
      </c>
      <c r="J40" s="137">
        <f t="shared" si="2"/>
        <v>0</v>
      </c>
      <c r="K40" s="137">
        <v>0</v>
      </c>
      <c r="L40" s="137">
        <v>0</v>
      </c>
      <c r="M40" s="137">
        <v>0</v>
      </c>
      <c r="N40" s="137">
        <v>0</v>
      </c>
      <c r="P40" s="137">
        <f t="shared" si="5"/>
        <v>0</v>
      </c>
      <c r="Q40" s="137">
        <v>0</v>
      </c>
      <c r="R40" s="137">
        <v>0</v>
      </c>
      <c r="S40" s="137">
        <v>0</v>
      </c>
      <c r="T40" s="137">
        <v>0</v>
      </c>
    </row>
    <row r="41" spans="2:20" s="63" customFormat="1" x14ac:dyDescent="0.2">
      <c r="B41" s="138" t="s">
        <v>61</v>
      </c>
      <c r="C41" s="134">
        <v>2020</v>
      </c>
      <c r="D41" s="139">
        <f t="shared" si="0"/>
        <v>0</v>
      </c>
      <c r="E41" s="139">
        <v>0</v>
      </c>
      <c r="F41" s="139">
        <v>0</v>
      </c>
      <c r="G41" s="139">
        <v>0</v>
      </c>
      <c r="H41" s="139">
        <v>0</v>
      </c>
      <c r="J41" s="139">
        <f t="shared" si="2"/>
        <v>0</v>
      </c>
      <c r="K41" s="139">
        <v>0</v>
      </c>
      <c r="L41" s="139">
        <v>0</v>
      </c>
      <c r="M41" s="139">
        <v>0</v>
      </c>
      <c r="N41" s="139">
        <v>0</v>
      </c>
      <c r="P41" s="139">
        <f t="shared" si="5"/>
        <v>0</v>
      </c>
      <c r="Q41" s="139">
        <v>0</v>
      </c>
      <c r="R41" s="139">
        <v>0</v>
      </c>
      <c r="S41" s="139">
        <v>0</v>
      </c>
      <c r="T41" s="139">
        <v>0</v>
      </c>
    </row>
    <row r="42" spans="2:20" s="63" customFormat="1" x14ac:dyDescent="0.2">
      <c r="B42" s="70"/>
      <c r="C42" s="136">
        <v>2019</v>
      </c>
      <c r="D42" s="137">
        <f t="shared" si="0"/>
        <v>0</v>
      </c>
      <c r="E42" s="137">
        <v>0</v>
      </c>
      <c r="F42" s="137">
        <v>0</v>
      </c>
      <c r="G42" s="137">
        <v>0</v>
      </c>
      <c r="H42" s="137">
        <v>0</v>
      </c>
      <c r="J42" s="137">
        <f t="shared" si="2"/>
        <v>0</v>
      </c>
      <c r="K42" s="137">
        <v>0</v>
      </c>
      <c r="L42" s="137">
        <v>0</v>
      </c>
      <c r="M42" s="137">
        <v>0</v>
      </c>
      <c r="N42" s="137">
        <v>0</v>
      </c>
      <c r="P42" s="137">
        <f t="shared" si="5"/>
        <v>0</v>
      </c>
      <c r="Q42" s="137">
        <v>0</v>
      </c>
      <c r="R42" s="137">
        <v>0</v>
      </c>
      <c r="S42" s="137">
        <v>0</v>
      </c>
      <c r="T42" s="137">
        <v>0</v>
      </c>
    </row>
    <row r="43" spans="2:20" s="63" customFormat="1" x14ac:dyDescent="0.2">
      <c r="B43" s="138" t="s">
        <v>62</v>
      </c>
      <c r="C43" s="134">
        <v>2020</v>
      </c>
      <c r="D43" s="139">
        <f t="shared" si="0"/>
        <v>224.39999999999998</v>
      </c>
      <c r="E43" s="139">
        <v>185.6</v>
      </c>
      <c r="F43" s="139">
        <v>38.799999999999997</v>
      </c>
      <c r="G43" s="139">
        <v>0</v>
      </c>
      <c r="H43" s="139">
        <v>0</v>
      </c>
      <c r="J43" s="139">
        <f t="shared" si="2"/>
        <v>0</v>
      </c>
      <c r="K43" s="139">
        <v>0</v>
      </c>
      <c r="L43" s="139">
        <v>0</v>
      </c>
      <c r="M43" s="139">
        <v>0</v>
      </c>
      <c r="N43" s="139">
        <v>0</v>
      </c>
      <c r="P43" s="139">
        <f t="shared" si="5"/>
        <v>0</v>
      </c>
      <c r="Q43" s="139">
        <v>0</v>
      </c>
      <c r="R43" s="139">
        <v>0</v>
      </c>
      <c r="S43" s="139">
        <v>0</v>
      </c>
      <c r="T43" s="139">
        <v>0</v>
      </c>
    </row>
    <row r="44" spans="2:20" s="63" customFormat="1" x14ac:dyDescent="0.2">
      <c r="B44" s="70"/>
      <c r="C44" s="136">
        <v>2019</v>
      </c>
      <c r="D44" s="137">
        <f t="shared" si="0"/>
        <v>310.60000000000002</v>
      </c>
      <c r="E44" s="137">
        <v>262.5</v>
      </c>
      <c r="F44" s="137">
        <v>48.1</v>
      </c>
      <c r="G44" s="137">
        <v>0</v>
      </c>
      <c r="H44" s="137">
        <v>0</v>
      </c>
      <c r="J44" s="137">
        <f t="shared" si="2"/>
        <v>0</v>
      </c>
      <c r="K44" s="137">
        <v>0</v>
      </c>
      <c r="L44" s="137">
        <v>0</v>
      </c>
      <c r="M44" s="137">
        <v>0</v>
      </c>
      <c r="N44" s="137">
        <v>0</v>
      </c>
      <c r="P44" s="137">
        <f t="shared" si="5"/>
        <v>0</v>
      </c>
      <c r="Q44" s="137">
        <v>0</v>
      </c>
      <c r="R44" s="137">
        <v>0</v>
      </c>
      <c r="S44" s="137">
        <v>0</v>
      </c>
      <c r="T44" s="137">
        <v>0</v>
      </c>
    </row>
    <row r="45" spans="2:20" s="63" customFormat="1" x14ac:dyDescent="0.2">
      <c r="B45" s="138" t="s">
        <v>63</v>
      </c>
      <c r="C45" s="134">
        <v>2020</v>
      </c>
      <c r="D45" s="139">
        <f t="shared" si="0"/>
        <v>11</v>
      </c>
      <c r="E45" s="139">
        <v>0</v>
      </c>
      <c r="F45" s="139">
        <v>11</v>
      </c>
      <c r="G45" s="139">
        <v>0</v>
      </c>
      <c r="H45" s="139">
        <v>0</v>
      </c>
      <c r="J45" s="139">
        <f t="shared" si="2"/>
        <v>0</v>
      </c>
      <c r="K45" s="139">
        <v>0</v>
      </c>
      <c r="L45" s="139">
        <v>0</v>
      </c>
      <c r="M45" s="139">
        <v>0</v>
      </c>
      <c r="N45" s="139">
        <v>0</v>
      </c>
      <c r="P45" s="139">
        <f t="shared" si="5"/>
        <v>0</v>
      </c>
      <c r="Q45" s="139">
        <v>0</v>
      </c>
      <c r="R45" s="139">
        <v>0</v>
      </c>
      <c r="S45" s="139">
        <v>0</v>
      </c>
      <c r="T45" s="139">
        <v>0</v>
      </c>
    </row>
    <row r="46" spans="2:20" s="63" customFormat="1" x14ac:dyDescent="0.2">
      <c r="B46" s="70"/>
      <c r="C46" s="136">
        <v>2019</v>
      </c>
      <c r="D46" s="137">
        <f t="shared" si="0"/>
        <v>12.3</v>
      </c>
      <c r="E46" s="137">
        <v>0</v>
      </c>
      <c r="F46" s="137">
        <v>12.3</v>
      </c>
      <c r="G46" s="137">
        <v>0</v>
      </c>
      <c r="H46" s="137">
        <v>0</v>
      </c>
      <c r="J46" s="137">
        <f t="shared" si="2"/>
        <v>0</v>
      </c>
      <c r="K46" s="137">
        <v>0</v>
      </c>
      <c r="L46" s="137">
        <v>0</v>
      </c>
      <c r="M46" s="137">
        <v>0</v>
      </c>
      <c r="N46" s="137">
        <v>0</v>
      </c>
      <c r="P46" s="137">
        <f t="shared" si="5"/>
        <v>0</v>
      </c>
      <c r="Q46" s="137">
        <v>0</v>
      </c>
      <c r="R46" s="137">
        <v>0</v>
      </c>
      <c r="S46" s="137">
        <v>0</v>
      </c>
      <c r="T46" s="137">
        <v>0</v>
      </c>
    </row>
    <row r="47" spans="2:20" s="63" customFormat="1" x14ac:dyDescent="0.2">
      <c r="B47" s="138" t="s">
        <v>64</v>
      </c>
      <c r="C47" s="134">
        <v>2020</v>
      </c>
      <c r="D47" s="139">
        <f t="shared" si="0"/>
        <v>0</v>
      </c>
      <c r="E47" s="139">
        <v>0</v>
      </c>
      <c r="F47" s="139">
        <v>0</v>
      </c>
      <c r="G47" s="139">
        <v>0</v>
      </c>
      <c r="H47" s="139">
        <v>0</v>
      </c>
      <c r="J47" s="139">
        <f t="shared" si="2"/>
        <v>0</v>
      </c>
      <c r="K47" s="139">
        <v>0</v>
      </c>
      <c r="L47" s="139">
        <v>0</v>
      </c>
      <c r="M47" s="139">
        <v>0</v>
      </c>
      <c r="N47" s="139">
        <v>0</v>
      </c>
      <c r="P47" s="139">
        <f t="shared" si="5"/>
        <v>0</v>
      </c>
      <c r="Q47" s="139">
        <v>0</v>
      </c>
      <c r="R47" s="139">
        <v>0</v>
      </c>
      <c r="S47" s="139">
        <v>0</v>
      </c>
      <c r="T47" s="139">
        <v>0</v>
      </c>
    </row>
    <row r="48" spans="2:20" s="63" customFormat="1" x14ac:dyDescent="0.2">
      <c r="B48" s="70"/>
      <c r="C48" s="136">
        <v>2019</v>
      </c>
      <c r="D48" s="137">
        <f t="shared" si="0"/>
        <v>0</v>
      </c>
      <c r="E48" s="137">
        <v>0</v>
      </c>
      <c r="F48" s="137">
        <v>0</v>
      </c>
      <c r="G48" s="137">
        <v>0</v>
      </c>
      <c r="H48" s="137">
        <v>0</v>
      </c>
      <c r="J48" s="137">
        <f t="shared" si="2"/>
        <v>0</v>
      </c>
      <c r="K48" s="137">
        <v>0</v>
      </c>
      <c r="L48" s="137">
        <v>0</v>
      </c>
      <c r="M48" s="137">
        <v>0</v>
      </c>
      <c r="N48" s="137">
        <v>0</v>
      </c>
      <c r="P48" s="137">
        <f t="shared" si="5"/>
        <v>0</v>
      </c>
      <c r="Q48" s="137">
        <v>0</v>
      </c>
      <c r="R48" s="137">
        <v>0</v>
      </c>
      <c r="S48" s="137">
        <v>0</v>
      </c>
      <c r="T48" s="137">
        <v>0</v>
      </c>
    </row>
    <row r="49" spans="2:20" s="63" customFormat="1" x14ac:dyDescent="0.2">
      <c r="B49" s="138" t="s">
        <v>65</v>
      </c>
      <c r="C49" s="134">
        <v>2020</v>
      </c>
      <c r="D49" s="139">
        <f t="shared" si="0"/>
        <v>0</v>
      </c>
      <c r="E49" s="139">
        <v>0</v>
      </c>
      <c r="F49" s="139">
        <v>0</v>
      </c>
      <c r="G49" s="139">
        <v>0</v>
      </c>
      <c r="H49" s="139">
        <v>0</v>
      </c>
      <c r="J49" s="139">
        <f t="shared" si="2"/>
        <v>0</v>
      </c>
      <c r="K49" s="139">
        <v>0</v>
      </c>
      <c r="L49" s="139">
        <v>0</v>
      </c>
      <c r="M49" s="139">
        <v>0</v>
      </c>
      <c r="N49" s="139">
        <v>0</v>
      </c>
      <c r="P49" s="139">
        <f t="shared" si="5"/>
        <v>0</v>
      </c>
      <c r="Q49" s="139">
        <v>0</v>
      </c>
      <c r="R49" s="139">
        <v>0</v>
      </c>
      <c r="S49" s="139">
        <v>0</v>
      </c>
      <c r="T49" s="139">
        <v>0</v>
      </c>
    </row>
    <row r="50" spans="2:20" s="63" customFormat="1" x14ac:dyDescent="0.2">
      <c r="B50" s="70"/>
      <c r="C50" s="136">
        <v>2019</v>
      </c>
      <c r="D50" s="137">
        <f t="shared" si="0"/>
        <v>0</v>
      </c>
      <c r="E50" s="137">
        <v>0</v>
      </c>
      <c r="F50" s="137">
        <v>0</v>
      </c>
      <c r="G50" s="137">
        <v>0</v>
      </c>
      <c r="H50" s="137">
        <v>0</v>
      </c>
      <c r="J50" s="137">
        <f t="shared" si="2"/>
        <v>0</v>
      </c>
      <c r="K50" s="137">
        <v>0</v>
      </c>
      <c r="L50" s="137">
        <v>0</v>
      </c>
      <c r="M50" s="137">
        <v>0</v>
      </c>
      <c r="N50" s="137">
        <v>0</v>
      </c>
      <c r="P50" s="137">
        <f t="shared" si="5"/>
        <v>0</v>
      </c>
      <c r="Q50" s="137">
        <v>0</v>
      </c>
      <c r="R50" s="137">
        <v>0</v>
      </c>
      <c r="S50" s="137">
        <v>0</v>
      </c>
      <c r="T50" s="137">
        <v>0</v>
      </c>
    </row>
    <row r="51" spans="2:20" s="63" customFormat="1" x14ac:dyDescent="0.2">
      <c r="B51" s="138" t="s">
        <v>66</v>
      </c>
      <c r="C51" s="134">
        <v>2020</v>
      </c>
      <c r="D51" s="139">
        <f t="shared" si="0"/>
        <v>0</v>
      </c>
      <c r="E51" s="139">
        <v>0</v>
      </c>
      <c r="F51" s="139">
        <v>0</v>
      </c>
      <c r="G51" s="139">
        <v>0</v>
      </c>
      <c r="H51" s="139">
        <v>0</v>
      </c>
      <c r="J51" s="139">
        <f t="shared" si="2"/>
        <v>0</v>
      </c>
      <c r="K51" s="139">
        <v>0</v>
      </c>
      <c r="L51" s="139">
        <v>0</v>
      </c>
      <c r="M51" s="139">
        <v>0</v>
      </c>
      <c r="N51" s="139">
        <v>0</v>
      </c>
      <c r="P51" s="139">
        <f t="shared" si="5"/>
        <v>0</v>
      </c>
      <c r="Q51" s="139">
        <v>0</v>
      </c>
      <c r="R51" s="139">
        <v>0</v>
      </c>
      <c r="S51" s="139">
        <v>0</v>
      </c>
      <c r="T51" s="139">
        <v>0</v>
      </c>
    </row>
    <row r="52" spans="2:20" s="63" customFormat="1" x14ac:dyDescent="0.2">
      <c r="B52" s="70"/>
      <c r="C52" s="136">
        <v>2019</v>
      </c>
      <c r="D52" s="137">
        <f t="shared" si="0"/>
        <v>0</v>
      </c>
      <c r="E52" s="137">
        <v>0</v>
      </c>
      <c r="F52" s="137">
        <v>0</v>
      </c>
      <c r="G52" s="137">
        <v>0</v>
      </c>
      <c r="H52" s="137">
        <v>0</v>
      </c>
      <c r="J52" s="137">
        <f t="shared" si="2"/>
        <v>0</v>
      </c>
      <c r="K52" s="137">
        <v>0</v>
      </c>
      <c r="L52" s="137">
        <v>0</v>
      </c>
      <c r="M52" s="137">
        <v>0</v>
      </c>
      <c r="N52" s="137">
        <v>0</v>
      </c>
      <c r="P52" s="137">
        <f t="shared" si="5"/>
        <v>0</v>
      </c>
      <c r="Q52" s="137">
        <v>0</v>
      </c>
      <c r="R52" s="137">
        <v>0</v>
      </c>
      <c r="S52" s="137">
        <v>0</v>
      </c>
      <c r="T52" s="137">
        <v>0</v>
      </c>
    </row>
    <row r="53" spans="2:20" s="63" customFormat="1" x14ac:dyDescent="0.2">
      <c r="B53" s="138" t="s">
        <v>67</v>
      </c>
      <c r="C53" s="134">
        <v>2020</v>
      </c>
      <c r="D53" s="139">
        <f t="shared" ref="D53:D84" si="6">SUM(E53:H53)</f>
        <v>0</v>
      </c>
      <c r="E53" s="139">
        <v>0</v>
      </c>
      <c r="F53" s="139">
        <v>0</v>
      </c>
      <c r="G53" s="139">
        <v>0</v>
      </c>
      <c r="H53" s="139">
        <v>0</v>
      </c>
      <c r="J53" s="139">
        <f t="shared" ref="J53:J84" si="7">SUM(K53:N53)</f>
        <v>0</v>
      </c>
      <c r="K53" s="139">
        <v>0</v>
      </c>
      <c r="L53" s="139">
        <v>0</v>
      </c>
      <c r="M53" s="139">
        <v>0</v>
      </c>
      <c r="N53" s="139">
        <v>0</v>
      </c>
      <c r="P53" s="139">
        <f t="shared" si="5"/>
        <v>0</v>
      </c>
      <c r="Q53" s="139">
        <v>0</v>
      </c>
      <c r="R53" s="139">
        <v>0</v>
      </c>
      <c r="S53" s="139">
        <v>0</v>
      </c>
      <c r="T53" s="139">
        <v>0</v>
      </c>
    </row>
    <row r="54" spans="2:20" s="63" customFormat="1" x14ac:dyDescent="0.2">
      <c r="B54" s="70"/>
      <c r="C54" s="136">
        <v>2019</v>
      </c>
      <c r="D54" s="137">
        <f t="shared" si="6"/>
        <v>0</v>
      </c>
      <c r="E54" s="137">
        <v>0</v>
      </c>
      <c r="F54" s="137">
        <v>0</v>
      </c>
      <c r="G54" s="137">
        <v>0</v>
      </c>
      <c r="H54" s="137">
        <v>0</v>
      </c>
      <c r="J54" s="137">
        <f t="shared" si="7"/>
        <v>0</v>
      </c>
      <c r="K54" s="137">
        <v>0</v>
      </c>
      <c r="L54" s="137">
        <v>0</v>
      </c>
      <c r="M54" s="137">
        <v>0</v>
      </c>
      <c r="N54" s="137">
        <v>0</v>
      </c>
      <c r="P54" s="137">
        <f t="shared" si="5"/>
        <v>0</v>
      </c>
      <c r="Q54" s="137">
        <v>0</v>
      </c>
      <c r="R54" s="137">
        <v>0</v>
      </c>
      <c r="S54" s="137">
        <v>0</v>
      </c>
      <c r="T54" s="137">
        <v>0</v>
      </c>
    </row>
    <row r="55" spans="2:20" s="63" customFormat="1" x14ac:dyDescent="0.2">
      <c r="B55" s="138" t="s">
        <v>68</v>
      </c>
      <c r="C55" s="134">
        <v>2020</v>
      </c>
      <c r="D55" s="139">
        <f t="shared" si="6"/>
        <v>460.9</v>
      </c>
      <c r="E55" s="139">
        <v>427.9</v>
      </c>
      <c r="F55" s="139">
        <v>8</v>
      </c>
      <c r="G55" s="139">
        <v>0</v>
      </c>
      <c r="H55" s="139">
        <v>25</v>
      </c>
      <c r="J55" s="139">
        <f t="shared" si="7"/>
        <v>0</v>
      </c>
      <c r="K55" s="139">
        <v>0</v>
      </c>
      <c r="L55" s="139">
        <v>0</v>
      </c>
      <c r="M55" s="139">
        <v>0</v>
      </c>
      <c r="N55" s="139">
        <v>0</v>
      </c>
      <c r="P55" s="139">
        <f t="shared" si="5"/>
        <v>0</v>
      </c>
      <c r="Q55" s="139">
        <v>0</v>
      </c>
      <c r="R55" s="139">
        <v>0</v>
      </c>
      <c r="S55" s="139">
        <v>0</v>
      </c>
      <c r="T55" s="139">
        <v>0</v>
      </c>
    </row>
    <row r="56" spans="2:20" s="63" customFormat="1" x14ac:dyDescent="0.2">
      <c r="B56" s="70"/>
      <c r="C56" s="136">
        <v>2019</v>
      </c>
      <c r="D56" s="137">
        <f t="shared" si="6"/>
        <v>463.5</v>
      </c>
      <c r="E56" s="137">
        <v>428.9</v>
      </c>
      <c r="F56" s="137">
        <v>9.6</v>
      </c>
      <c r="G56" s="137">
        <v>0</v>
      </c>
      <c r="H56" s="137">
        <v>25</v>
      </c>
      <c r="J56" s="137">
        <f t="shared" si="7"/>
        <v>0</v>
      </c>
      <c r="K56" s="137">
        <v>0</v>
      </c>
      <c r="L56" s="137">
        <v>0</v>
      </c>
      <c r="M56" s="137">
        <v>0</v>
      </c>
      <c r="N56" s="137">
        <v>0</v>
      </c>
      <c r="P56" s="137">
        <f t="shared" si="5"/>
        <v>0</v>
      </c>
      <c r="Q56" s="137">
        <v>0</v>
      </c>
      <c r="R56" s="137">
        <v>0</v>
      </c>
      <c r="S56" s="137">
        <v>0</v>
      </c>
      <c r="T56" s="137">
        <v>0</v>
      </c>
    </row>
    <row r="57" spans="2:20" s="63" customFormat="1" x14ac:dyDescent="0.2">
      <c r="B57" s="138" t="s">
        <v>69</v>
      </c>
      <c r="C57" s="134">
        <v>2020</v>
      </c>
      <c r="D57" s="139">
        <f t="shared" si="6"/>
        <v>32.299999999999997</v>
      </c>
      <c r="E57" s="139">
        <v>32.299999999999997</v>
      </c>
      <c r="F57" s="139">
        <v>0</v>
      </c>
      <c r="G57" s="139">
        <v>0</v>
      </c>
      <c r="H57" s="139">
        <v>0</v>
      </c>
      <c r="J57" s="139">
        <f t="shared" si="7"/>
        <v>0</v>
      </c>
      <c r="K57" s="139">
        <v>0</v>
      </c>
      <c r="L57" s="139">
        <v>0</v>
      </c>
      <c r="M57" s="139">
        <v>0</v>
      </c>
      <c r="N57" s="139">
        <v>0</v>
      </c>
      <c r="P57" s="139">
        <f t="shared" si="5"/>
        <v>0</v>
      </c>
      <c r="Q57" s="139">
        <v>0</v>
      </c>
      <c r="R57" s="139">
        <v>0</v>
      </c>
      <c r="S57" s="139">
        <v>0</v>
      </c>
      <c r="T57" s="139">
        <v>0</v>
      </c>
    </row>
    <row r="58" spans="2:20" s="63" customFormat="1" x14ac:dyDescent="0.2">
      <c r="B58" s="70"/>
      <c r="C58" s="136">
        <v>2019</v>
      </c>
      <c r="D58" s="137">
        <f t="shared" si="6"/>
        <v>34</v>
      </c>
      <c r="E58" s="137">
        <v>34</v>
      </c>
      <c r="F58" s="137">
        <v>0</v>
      </c>
      <c r="G58" s="137">
        <v>0</v>
      </c>
      <c r="H58" s="137">
        <v>0</v>
      </c>
      <c r="J58" s="137">
        <f t="shared" si="7"/>
        <v>0</v>
      </c>
      <c r="K58" s="137">
        <v>0</v>
      </c>
      <c r="L58" s="137">
        <v>0</v>
      </c>
      <c r="M58" s="137">
        <v>0</v>
      </c>
      <c r="N58" s="137">
        <v>0</v>
      </c>
      <c r="P58" s="137">
        <f t="shared" si="5"/>
        <v>0</v>
      </c>
      <c r="Q58" s="137">
        <v>0</v>
      </c>
      <c r="R58" s="137">
        <v>0</v>
      </c>
      <c r="S58" s="137">
        <v>0</v>
      </c>
      <c r="T58" s="137">
        <v>0</v>
      </c>
    </row>
    <row r="59" spans="2:20" s="63" customFormat="1" x14ac:dyDescent="0.2">
      <c r="B59" s="138" t="s">
        <v>70</v>
      </c>
      <c r="C59" s="134">
        <v>2020</v>
      </c>
      <c r="D59" s="139">
        <f t="shared" si="6"/>
        <v>0</v>
      </c>
      <c r="E59" s="139">
        <v>0</v>
      </c>
      <c r="F59" s="139">
        <v>0</v>
      </c>
      <c r="G59" s="139">
        <v>0</v>
      </c>
      <c r="H59" s="139">
        <v>0</v>
      </c>
      <c r="J59" s="139">
        <f t="shared" si="7"/>
        <v>0</v>
      </c>
      <c r="K59" s="139">
        <v>0</v>
      </c>
      <c r="L59" s="139">
        <v>0</v>
      </c>
      <c r="M59" s="139">
        <v>0</v>
      </c>
      <c r="N59" s="139">
        <v>0</v>
      </c>
      <c r="P59" s="139">
        <f t="shared" si="5"/>
        <v>0</v>
      </c>
      <c r="Q59" s="139">
        <v>0</v>
      </c>
      <c r="R59" s="139">
        <v>0</v>
      </c>
      <c r="S59" s="139">
        <v>0</v>
      </c>
      <c r="T59" s="139">
        <v>0</v>
      </c>
    </row>
    <row r="60" spans="2:20" s="63" customFormat="1" x14ac:dyDescent="0.2">
      <c r="B60" s="70"/>
      <c r="C60" s="136">
        <v>2019</v>
      </c>
      <c r="D60" s="137">
        <f t="shared" si="6"/>
        <v>0</v>
      </c>
      <c r="E60" s="137">
        <v>0</v>
      </c>
      <c r="F60" s="137">
        <v>0</v>
      </c>
      <c r="G60" s="137">
        <v>0</v>
      </c>
      <c r="H60" s="137">
        <v>0</v>
      </c>
      <c r="J60" s="137">
        <f t="shared" si="7"/>
        <v>0</v>
      </c>
      <c r="K60" s="137">
        <v>0</v>
      </c>
      <c r="L60" s="137">
        <v>0</v>
      </c>
      <c r="M60" s="137">
        <v>0</v>
      </c>
      <c r="N60" s="137">
        <v>0</v>
      </c>
      <c r="P60" s="137">
        <f t="shared" si="5"/>
        <v>0</v>
      </c>
      <c r="Q60" s="137">
        <v>0</v>
      </c>
      <c r="R60" s="137">
        <v>0</v>
      </c>
      <c r="S60" s="137">
        <v>0</v>
      </c>
      <c r="T60" s="137">
        <v>0</v>
      </c>
    </row>
    <row r="61" spans="2:20" s="63" customFormat="1" x14ac:dyDescent="0.2">
      <c r="B61" s="138" t="s">
        <v>71</v>
      </c>
      <c r="C61" s="134">
        <v>2020</v>
      </c>
      <c r="D61" s="139">
        <f t="shared" si="6"/>
        <v>0</v>
      </c>
      <c r="E61" s="139">
        <v>0</v>
      </c>
      <c r="F61" s="139">
        <v>0</v>
      </c>
      <c r="G61" s="139">
        <v>0</v>
      </c>
      <c r="H61" s="139">
        <v>0</v>
      </c>
      <c r="J61" s="139">
        <f t="shared" si="7"/>
        <v>0</v>
      </c>
      <c r="K61" s="139">
        <v>0</v>
      </c>
      <c r="L61" s="139">
        <v>0</v>
      </c>
      <c r="M61" s="139">
        <v>0</v>
      </c>
      <c r="N61" s="139">
        <v>0</v>
      </c>
      <c r="P61" s="139">
        <f t="shared" si="5"/>
        <v>0</v>
      </c>
      <c r="Q61" s="139">
        <v>0</v>
      </c>
      <c r="R61" s="139">
        <v>0</v>
      </c>
      <c r="S61" s="139">
        <v>0</v>
      </c>
      <c r="T61" s="139">
        <v>0</v>
      </c>
    </row>
    <row r="62" spans="2:20" s="63" customFormat="1" x14ac:dyDescent="0.2">
      <c r="B62" s="70"/>
      <c r="C62" s="136">
        <v>2019</v>
      </c>
      <c r="D62" s="137">
        <f t="shared" si="6"/>
        <v>0</v>
      </c>
      <c r="E62" s="137">
        <v>0</v>
      </c>
      <c r="F62" s="137">
        <v>0</v>
      </c>
      <c r="G62" s="137">
        <v>0</v>
      </c>
      <c r="H62" s="137">
        <v>0</v>
      </c>
      <c r="J62" s="137">
        <f t="shared" si="7"/>
        <v>0</v>
      </c>
      <c r="K62" s="137">
        <v>0</v>
      </c>
      <c r="L62" s="137">
        <v>0</v>
      </c>
      <c r="M62" s="137">
        <v>0</v>
      </c>
      <c r="N62" s="137">
        <v>0</v>
      </c>
      <c r="P62" s="137">
        <f t="shared" si="5"/>
        <v>0</v>
      </c>
      <c r="Q62" s="137">
        <v>0</v>
      </c>
      <c r="R62" s="137">
        <v>0</v>
      </c>
      <c r="S62" s="137">
        <v>0</v>
      </c>
      <c r="T62" s="137">
        <v>0</v>
      </c>
    </row>
    <row r="63" spans="2:20" s="63" customFormat="1" x14ac:dyDescent="0.2">
      <c r="B63" s="138" t="s">
        <v>72</v>
      </c>
      <c r="C63" s="134">
        <v>2020</v>
      </c>
      <c r="D63" s="139">
        <f t="shared" si="6"/>
        <v>8</v>
      </c>
      <c r="E63" s="139">
        <v>0</v>
      </c>
      <c r="F63" s="139">
        <v>8</v>
      </c>
      <c r="G63" s="139">
        <v>0</v>
      </c>
      <c r="H63" s="139">
        <v>0</v>
      </c>
      <c r="J63" s="139">
        <f t="shared" si="7"/>
        <v>0</v>
      </c>
      <c r="K63" s="139">
        <v>0</v>
      </c>
      <c r="L63" s="139">
        <v>0</v>
      </c>
      <c r="M63" s="139">
        <v>0</v>
      </c>
      <c r="N63" s="139">
        <v>0</v>
      </c>
      <c r="P63" s="139">
        <f t="shared" si="5"/>
        <v>0</v>
      </c>
      <c r="Q63" s="139">
        <v>0</v>
      </c>
      <c r="R63" s="139">
        <v>0</v>
      </c>
      <c r="S63" s="139">
        <v>0</v>
      </c>
      <c r="T63" s="139">
        <v>0</v>
      </c>
    </row>
    <row r="64" spans="2:20" s="63" customFormat="1" x14ac:dyDescent="0.2">
      <c r="B64" s="70"/>
      <c r="C64" s="136">
        <v>2019</v>
      </c>
      <c r="D64" s="137">
        <f t="shared" si="6"/>
        <v>8</v>
      </c>
      <c r="E64" s="137">
        <v>0</v>
      </c>
      <c r="F64" s="137">
        <v>8</v>
      </c>
      <c r="G64" s="137">
        <v>0</v>
      </c>
      <c r="H64" s="137">
        <v>0</v>
      </c>
      <c r="J64" s="137">
        <f t="shared" si="7"/>
        <v>0</v>
      </c>
      <c r="K64" s="137">
        <v>0</v>
      </c>
      <c r="L64" s="137">
        <v>0</v>
      </c>
      <c r="M64" s="137">
        <v>0</v>
      </c>
      <c r="N64" s="137">
        <v>0</v>
      </c>
      <c r="P64" s="137">
        <f t="shared" si="5"/>
        <v>0</v>
      </c>
      <c r="Q64" s="137">
        <v>0</v>
      </c>
      <c r="R64" s="137">
        <v>0</v>
      </c>
      <c r="S64" s="137">
        <v>0</v>
      </c>
      <c r="T64" s="137">
        <v>0</v>
      </c>
    </row>
    <row r="65" spans="2:20" s="63" customFormat="1" x14ac:dyDescent="0.2">
      <c r="B65" s="138" t="s">
        <v>73</v>
      </c>
      <c r="C65" s="134">
        <v>2020</v>
      </c>
      <c r="D65" s="139">
        <f t="shared" si="6"/>
        <v>0</v>
      </c>
      <c r="E65" s="139">
        <v>0</v>
      </c>
      <c r="F65" s="139">
        <v>0</v>
      </c>
      <c r="G65" s="139">
        <v>0</v>
      </c>
      <c r="H65" s="139">
        <v>0</v>
      </c>
      <c r="J65" s="139">
        <f t="shared" si="7"/>
        <v>0</v>
      </c>
      <c r="K65" s="139">
        <v>0</v>
      </c>
      <c r="L65" s="139">
        <v>0</v>
      </c>
      <c r="M65" s="139">
        <v>0</v>
      </c>
      <c r="N65" s="139">
        <v>0</v>
      </c>
      <c r="P65" s="139">
        <f t="shared" si="5"/>
        <v>0</v>
      </c>
      <c r="Q65" s="139">
        <v>0</v>
      </c>
      <c r="R65" s="139">
        <v>0</v>
      </c>
      <c r="S65" s="139">
        <v>0</v>
      </c>
      <c r="T65" s="139">
        <v>0</v>
      </c>
    </row>
    <row r="66" spans="2:20" s="63" customFormat="1" x14ac:dyDescent="0.2">
      <c r="B66" s="70"/>
      <c r="C66" s="136">
        <v>2019</v>
      </c>
      <c r="D66" s="137">
        <f t="shared" si="6"/>
        <v>0</v>
      </c>
      <c r="E66" s="137">
        <v>0</v>
      </c>
      <c r="F66" s="137">
        <v>0</v>
      </c>
      <c r="G66" s="137">
        <v>0</v>
      </c>
      <c r="H66" s="137">
        <v>0</v>
      </c>
      <c r="J66" s="137">
        <f t="shared" si="7"/>
        <v>0</v>
      </c>
      <c r="K66" s="137">
        <v>0</v>
      </c>
      <c r="L66" s="137">
        <v>0</v>
      </c>
      <c r="M66" s="137">
        <v>0</v>
      </c>
      <c r="N66" s="137">
        <v>0</v>
      </c>
      <c r="P66" s="137">
        <f t="shared" si="5"/>
        <v>0</v>
      </c>
      <c r="Q66" s="137">
        <v>0</v>
      </c>
      <c r="R66" s="137">
        <v>0</v>
      </c>
      <c r="S66" s="137">
        <v>0</v>
      </c>
      <c r="T66" s="137">
        <v>0</v>
      </c>
    </row>
    <row r="67" spans="2:20" s="63" customFormat="1" x14ac:dyDescent="0.2">
      <c r="B67" s="138" t="s">
        <v>74</v>
      </c>
      <c r="C67" s="134">
        <v>2020</v>
      </c>
      <c r="D67" s="139">
        <f t="shared" si="6"/>
        <v>0</v>
      </c>
      <c r="E67" s="139">
        <v>0</v>
      </c>
      <c r="F67" s="139">
        <v>0</v>
      </c>
      <c r="G67" s="139">
        <v>0</v>
      </c>
      <c r="H67" s="139">
        <v>0</v>
      </c>
      <c r="J67" s="139">
        <f t="shared" si="7"/>
        <v>0</v>
      </c>
      <c r="K67" s="139">
        <v>0</v>
      </c>
      <c r="L67" s="139">
        <v>0</v>
      </c>
      <c r="M67" s="139">
        <v>0</v>
      </c>
      <c r="N67" s="139">
        <v>0</v>
      </c>
      <c r="P67" s="139">
        <f t="shared" si="5"/>
        <v>0</v>
      </c>
      <c r="Q67" s="139">
        <v>0</v>
      </c>
      <c r="R67" s="139">
        <v>0</v>
      </c>
      <c r="S67" s="139">
        <v>0</v>
      </c>
      <c r="T67" s="139">
        <v>0</v>
      </c>
    </row>
    <row r="68" spans="2:20" s="63" customFormat="1" x14ac:dyDescent="0.2">
      <c r="B68" s="70"/>
      <c r="C68" s="136">
        <v>2019</v>
      </c>
      <c r="D68" s="137">
        <f t="shared" si="6"/>
        <v>0</v>
      </c>
      <c r="E68" s="137">
        <v>0</v>
      </c>
      <c r="F68" s="137">
        <v>0</v>
      </c>
      <c r="G68" s="137">
        <v>0</v>
      </c>
      <c r="H68" s="137">
        <v>0</v>
      </c>
      <c r="J68" s="137">
        <f t="shared" si="7"/>
        <v>0</v>
      </c>
      <c r="K68" s="137">
        <v>0</v>
      </c>
      <c r="L68" s="137">
        <v>0</v>
      </c>
      <c r="M68" s="137">
        <v>0</v>
      </c>
      <c r="N68" s="137">
        <v>0</v>
      </c>
      <c r="P68" s="137">
        <f t="shared" si="5"/>
        <v>0</v>
      </c>
      <c r="Q68" s="137">
        <v>0</v>
      </c>
      <c r="R68" s="137">
        <v>0</v>
      </c>
      <c r="S68" s="137">
        <v>0</v>
      </c>
      <c r="T68" s="137">
        <v>0</v>
      </c>
    </row>
    <row r="69" spans="2:20" s="63" customFormat="1" x14ac:dyDescent="0.2">
      <c r="B69" s="138" t="s">
        <v>75</v>
      </c>
      <c r="C69" s="134">
        <v>2020</v>
      </c>
      <c r="D69" s="139">
        <f t="shared" si="6"/>
        <v>31.2</v>
      </c>
      <c r="E69" s="139">
        <v>0</v>
      </c>
      <c r="F69" s="139">
        <v>15</v>
      </c>
      <c r="G69" s="139">
        <v>0</v>
      </c>
      <c r="H69" s="139">
        <v>16.2</v>
      </c>
      <c r="J69" s="139">
        <f t="shared" si="7"/>
        <v>0</v>
      </c>
      <c r="K69" s="139">
        <v>0</v>
      </c>
      <c r="L69" s="139">
        <v>0</v>
      </c>
      <c r="M69" s="139">
        <v>0</v>
      </c>
      <c r="N69" s="139">
        <v>0</v>
      </c>
      <c r="P69" s="139">
        <f t="shared" si="5"/>
        <v>0</v>
      </c>
      <c r="Q69" s="139">
        <v>0</v>
      </c>
      <c r="R69" s="139">
        <v>0</v>
      </c>
      <c r="S69" s="139">
        <v>0</v>
      </c>
      <c r="T69" s="139">
        <v>0</v>
      </c>
    </row>
    <row r="70" spans="2:20" s="63" customFormat="1" x14ac:dyDescent="0.2">
      <c r="B70" s="70"/>
      <c r="C70" s="136">
        <v>2019</v>
      </c>
      <c r="D70" s="137">
        <f t="shared" si="6"/>
        <v>16.2</v>
      </c>
      <c r="E70" s="137">
        <v>0</v>
      </c>
      <c r="F70" s="137">
        <v>0</v>
      </c>
      <c r="G70" s="137">
        <v>0</v>
      </c>
      <c r="H70" s="137">
        <v>16.2</v>
      </c>
      <c r="J70" s="137">
        <f t="shared" si="7"/>
        <v>0</v>
      </c>
      <c r="K70" s="137">
        <v>0</v>
      </c>
      <c r="L70" s="137">
        <v>0</v>
      </c>
      <c r="M70" s="137">
        <v>0</v>
      </c>
      <c r="N70" s="137">
        <v>0</v>
      </c>
      <c r="P70" s="137">
        <f t="shared" si="5"/>
        <v>0</v>
      </c>
      <c r="Q70" s="137">
        <v>0</v>
      </c>
      <c r="R70" s="137">
        <v>0</v>
      </c>
      <c r="S70" s="137">
        <v>0</v>
      </c>
      <c r="T70" s="137">
        <v>0</v>
      </c>
    </row>
    <row r="71" spans="2:20" s="63" customFormat="1" x14ac:dyDescent="0.2">
      <c r="B71" s="138" t="s">
        <v>76</v>
      </c>
      <c r="C71" s="134">
        <v>2020</v>
      </c>
      <c r="D71" s="139">
        <f t="shared" si="6"/>
        <v>0</v>
      </c>
      <c r="E71" s="139">
        <v>0</v>
      </c>
      <c r="F71" s="139">
        <v>0</v>
      </c>
      <c r="G71" s="139">
        <v>0</v>
      </c>
      <c r="H71" s="139">
        <v>0</v>
      </c>
      <c r="J71" s="139">
        <f t="shared" si="7"/>
        <v>0</v>
      </c>
      <c r="K71" s="139">
        <v>0</v>
      </c>
      <c r="L71" s="139">
        <v>0</v>
      </c>
      <c r="M71" s="139">
        <v>0</v>
      </c>
      <c r="N71" s="139">
        <v>0</v>
      </c>
      <c r="P71" s="139">
        <f t="shared" si="5"/>
        <v>0</v>
      </c>
      <c r="Q71" s="139">
        <v>0</v>
      </c>
      <c r="R71" s="139">
        <v>0</v>
      </c>
      <c r="S71" s="139">
        <v>0</v>
      </c>
      <c r="T71" s="139">
        <v>0</v>
      </c>
    </row>
    <row r="72" spans="2:20" s="63" customFormat="1" x14ac:dyDescent="0.2">
      <c r="B72" s="70"/>
      <c r="C72" s="136">
        <v>2019</v>
      </c>
      <c r="D72" s="137">
        <f t="shared" si="6"/>
        <v>0</v>
      </c>
      <c r="E72" s="137">
        <v>0</v>
      </c>
      <c r="F72" s="137">
        <v>0</v>
      </c>
      <c r="G72" s="137">
        <v>0</v>
      </c>
      <c r="H72" s="137">
        <v>0</v>
      </c>
      <c r="J72" s="137">
        <f t="shared" si="7"/>
        <v>0</v>
      </c>
      <c r="K72" s="137">
        <v>0</v>
      </c>
      <c r="L72" s="137">
        <v>0</v>
      </c>
      <c r="M72" s="137">
        <v>0</v>
      </c>
      <c r="N72" s="137">
        <v>0</v>
      </c>
      <c r="P72" s="137">
        <f t="shared" si="5"/>
        <v>0</v>
      </c>
      <c r="Q72" s="137">
        <v>0</v>
      </c>
      <c r="R72" s="137">
        <v>0</v>
      </c>
      <c r="S72" s="137">
        <v>0</v>
      </c>
      <c r="T72" s="137">
        <v>0</v>
      </c>
    </row>
    <row r="73" spans="2:20" s="63" customFormat="1" x14ac:dyDescent="0.2">
      <c r="B73" s="138" t="s">
        <v>77</v>
      </c>
      <c r="C73" s="134">
        <v>2020</v>
      </c>
      <c r="D73" s="139">
        <f t="shared" si="6"/>
        <v>0</v>
      </c>
      <c r="E73" s="139">
        <v>0</v>
      </c>
      <c r="F73" s="139">
        <v>0</v>
      </c>
      <c r="G73" s="139">
        <v>0</v>
      </c>
      <c r="H73" s="139">
        <v>0</v>
      </c>
      <c r="J73" s="139">
        <f t="shared" si="7"/>
        <v>0</v>
      </c>
      <c r="K73" s="139">
        <v>0</v>
      </c>
      <c r="L73" s="139">
        <v>0</v>
      </c>
      <c r="M73" s="139">
        <v>0</v>
      </c>
      <c r="N73" s="139">
        <v>0</v>
      </c>
      <c r="P73" s="139">
        <f t="shared" si="5"/>
        <v>0</v>
      </c>
      <c r="Q73" s="139">
        <v>0</v>
      </c>
      <c r="R73" s="139">
        <v>0</v>
      </c>
      <c r="S73" s="139">
        <v>0</v>
      </c>
      <c r="T73" s="139">
        <v>0</v>
      </c>
    </row>
    <row r="74" spans="2:20" s="63" customFormat="1" x14ac:dyDescent="0.2">
      <c r="B74" s="70"/>
      <c r="C74" s="136">
        <v>2019</v>
      </c>
      <c r="D74" s="137">
        <f t="shared" si="6"/>
        <v>0</v>
      </c>
      <c r="E74" s="137">
        <v>0</v>
      </c>
      <c r="F74" s="137">
        <v>0</v>
      </c>
      <c r="G74" s="137">
        <v>0</v>
      </c>
      <c r="H74" s="137">
        <v>0</v>
      </c>
      <c r="J74" s="137">
        <f t="shared" si="7"/>
        <v>0</v>
      </c>
      <c r="K74" s="137">
        <v>0</v>
      </c>
      <c r="L74" s="137">
        <v>0</v>
      </c>
      <c r="M74" s="137">
        <v>0</v>
      </c>
      <c r="N74" s="137">
        <v>0</v>
      </c>
      <c r="P74" s="137">
        <f t="shared" si="5"/>
        <v>0</v>
      </c>
      <c r="Q74" s="137">
        <v>0</v>
      </c>
      <c r="R74" s="137">
        <v>0</v>
      </c>
      <c r="S74" s="137">
        <v>0</v>
      </c>
      <c r="T74" s="137">
        <v>0</v>
      </c>
    </row>
    <row r="75" spans="2:20" s="63" customFormat="1" x14ac:dyDescent="0.2">
      <c r="B75" s="138" t="s">
        <v>78</v>
      </c>
      <c r="C75" s="134">
        <v>2020</v>
      </c>
      <c r="D75" s="139">
        <f t="shared" si="6"/>
        <v>0</v>
      </c>
      <c r="E75" s="139">
        <v>0</v>
      </c>
      <c r="F75" s="139">
        <v>0</v>
      </c>
      <c r="G75" s="139">
        <v>0</v>
      </c>
      <c r="H75" s="139">
        <v>0</v>
      </c>
      <c r="J75" s="139">
        <f t="shared" si="7"/>
        <v>0</v>
      </c>
      <c r="K75" s="139">
        <v>0</v>
      </c>
      <c r="L75" s="139">
        <v>0</v>
      </c>
      <c r="M75" s="139">
        <v>0</v>
      </c>
      <c r="N75" s="139">
        <v>0</v>
      </c>
      <c r="P75" s="139">
        <f t="shared" si="5"/>
        <v>0</v>
      </c>
      <c r="Q75" s="139">
        <v>0</v>
      </c>
      <c r="R75" s="139">
        <v>0</v>
      </c>
      <c r="S75" s="139">
        <v>0</v>
      </c>
      <c r="T75" s="139">
        <v>0</v>
      </c>
    </row>
    <row r="76" spans="2:20" s="63" customFormat="1" x14ac:dyDescent="0.2">
      <c r="B76" s="70"/>
      <c r="C76" s="136">
        <v>2019</v>
      </c>
      <c r="D76" s="137">
        <f t="shared" si="6"/>
        <v>0</v>
      </c>
      <c r="E76" s="137">
        <v>0</v>
      </c>
      <c r="F76" s="137">
        <v>0</v>
      </c>
      <c r="G76" s="137">
        <v>0</v>
      </c>
      <c r="H76" s="137">
        <v>0</v>
      </c>
      <c r="J76" s="137">
        <f t="shared" si="7"/>
        <v>0</v>
      </c>
      <c r="K76" s="137">
        <v>0</v>
      </c>
      <c r="L76" s="137">
        <v>0</v>
      </c>
      <c r="M76" s="137">
        <v>0</v>
      </c>
      <c r="N76" s="137">
        <v>0</v>
      </c>
      <c r="P76" s="137">
        <f t="shared" si="5"/>
        <v>0</v>
      </c>
      <c r="Q76" s="137">
        <v>0</v>
      </c>
      <c r="R76" s="137">
        <v>0</v>
      </c>
      <c r="S76" s="137">
        <v>0</v>
      </c>
      <c r="T76" s="137">
        <v>0</v>
      </c>
    </row>
    <row r="77" spans="2:20" s="63" customFormat="1" x14ac:dyDescent="0.2">
      <c r="B77" s="138" t="s">
        <v>79</v>
      </c>
      <c r="C77" s="134">
        <v>2020</v>
      </c>
      <c r="D77" s="139">
        <f t="shared" si="6"/>
        <v>0</v>
      </c>
      <c r="E77" s="139">
        <v>0</v>
      </c>
      <c r="F77" s="139">
        <v>0</v>
      </c>
      <c r="G77" s="139">
        <v>0</v>
      </c>
      <c r="H77" s="139">
        <v>0</v>
      </c>
      <c r="J77" s="139">
        <f t="shared" si="7"/>
        <v>0</v>
      </c>
      <c r="K77" s="139">
        <v>0</v>
      </c>
      <c r="L77" s="139">
        <v>0</v>
      </c>
      <c r="M77" s="139">
        <v>0</v>
      </c>
      <c r="N77" s="139">
        <v>0</v>
      </c>
      <c r="P77" s="139">
        <f t="shared" si="5"/>
        <v>0</v>
      </c>
      <c r="Q77" s="139">
        <v>0</v>
      </c>
      <c r="R77" s="139">
        <v>0</v>
      </c>
      <c r="S77" s="139">
        <v>0</v>
      </c>
      <c r="T77" s="139">
        <v>0</v>
      </c>
    </row>
    <row r="78" spans="2:20" s="63" customFormat="1" x14ac:dyDescent="0.2">
      <c r="B78" s="70"/>
      <c r="C78" s="136">
        <v>2019</v>
      </c>
      <c r="D78" s="137">
        <f t="shared" si="6"/>
        <v>0</v>
      </c>
      <c r="E78" s="137">
        <v>0</v>
      </c>
      <c r="F78" s="137">
        <v>0</v>
      </c>
      <c r="G78" s="137">
        <v>0</v>
      </c>
      <c r="H78" s="137">
        <v>0</v>
      </c>
      <c r="J78" s="137">
        <f t="shared" si="7"/>
        <v>0</v>
      </c>
      <c r="K78" s="137">
        <v>0</v>
      </c>
      <c r="L78" s="137">
        <v>0</v>
      </c>
      <c r="M78" s="137">
        <v>0</v>
      </c>
      <c r="N78" s="137">
        <v>0</v>
      </c>
      <c r="P78" s="137">
        <f t="shared" si="5"/>
        <v>0</v>
      </c>
      <c r="Q78" s="137">
        <v>0</v>
      </c>
      <c r="R78" s="137">
        <v>0</v>
      </c>
      <c r="S78" s="137">
        <v>0</v>
      </c>
      <c r="T78" s="137">
        <v>0</v>
      </c>
    </row>
    <row r="79" spans="2:20" s="63" customFormat="1" x14ac:dyDescent="0.2">
      <c r="B79" s="138" t="s">
        <v>80</v>
      </c>
      <c r="C79" s="134">
        <v>2020</v>
      </c>
      <c r="D79" s="139">
        <f t="shared" si="6"/>
        <v>0</v>
      </c>
      <c r="E79" s="139">
        <v>0</v>
      </c>
      <c r="F79" s="139">
        <v>0</v>
      </c>
      <c r="G79" s="139">
        <v>0</v>
      </c>
      <c r="H79" s="139">
        <v>0</v>
      </c>
      <c r="J79" s="139">
        <f t="shared" si="7"/>
        <v>0</v>
      </c>
      <c r="K79" s="139">
        <v>0</v>
      </c>
      <c r="L79" s="139">
        <v>0</v>
      </c>
      <c r="M79" s="139">
        <v>0</v>
      </c>
      <c r="N79" s="139">
        <v>0</v>
      </c>
      <c r="P79" s="139">
        <f t="shared" si="5"/>
        <v>0</v>
      </c>
      <c r="Q79" s="139">
        <v>0</v>
      </c>
      <c r="R79" s="139">
        <v>0</v>
      </c>
      <c r="S79" s="139">
        <v>0</v>
      </c>
      <c r="T79" s="139">
        <v>0</v>
      </c>
    </row>
    <row r="80" spans="2:20" s="63" customFormat="1" x14ac:dyDescent="0.2">
      <c r="B80" s="70"/>
      <c r="C80" s="136">
        <v>2019</v>
      </c>
      <c r="D80" s="137">
        <f t="shared" si="6"/>
        <v>0</v>
      </c>
      <c r="E80" s="137">
        <v>0</v>
      </c>
      <c r="F80" s="137">
        <v>0</v>
      </c>
      <c r="G80" s="137">
        <v>0</v>
      </c>
      <c r="H80" s="137">
        <v>0</v>
      </c>
      <c r="J80" s="137">
        <f t="shared" si="7"/>
        <v>0</v>
      </c>
      <c r="K80" s="137">
        <v>0</v>
      </c>
      <c r="L80" s="137">
        <v>0</v>
      </c>
      <c r="M80" s="137">
        <v>0</v>
      </c>
      <c r="N80" s="137">
        <v>0</v>
      </c>
      <c r="P80" s="137">
        <f t="shared" si="5"/>
        <v>0</v>
      </c>
      <c r="Q80" s="137">
        <v>0</v>
      </c>
      <c r="R80" s="137">
        <v>0</v>
      </c>
      <c r="S80" s="137">
        <v>0</v>
      </c>
      <c r="T80" s="137">
        <v>0</v>
      </c>
    </row>
    <row r="81" spans="2:20" s="63" customFormat="1" x14ac:dyDescent="0.2">
      <c r="B81" s="138" t="s">
        <v>81</v>
      </c>
      <c r="C81" s="134">
        <v>2020</v>
      </c>
      <c r="D81" s="139">
        <f t="shared" si="6"/>
        <v>0</v>
      </c>
      <c r="E81" s="139">
        <v>0</v>
      </c>
      <c r="F81" s="139">
        <v>0</v>
      </c>
      <c r="G81" s="139">
        <v>0</v>
      </c>
      <c r="H81" s="139">
        <v>0</v>
      </c>
      <c r="J81" s="139">
        <f t="shared" si="7"/>
        <v>0</v>
      </c>
      <c r="K81" s="139">
        <v>0</v>
      </c>
      <c r="L81" s="139">
        <v>0</v>
      </c>
      <c r="M81" s="139">
        <v>0</v>
      </c>
      <c r="N81" s="139">
        <v>0</v>
      </c>
      <c r="P81" s="139">
        <f t="shared" si="5"/>
        <v>0</v>
      </c>
      <c r="Q81" s="139">
        <v>0</v>
      </c>
      <c r="R81" s="139">
        <v>0</v>
      </c>
      <c r="S81" s="139">
        <v>0</v>
      </c>
      <c r="T81" s="139">
        <v>0</v>
      </c>
    </row>
    <row r="82" spans="2:20" s="63" customFormat="1" x14ac:dyDescent="0.2">
      <c r="B82" s="70"/>
      <c r="C82" s="136">
        <v>2019</v>
      </c>
      <c r="D82" s="137">
        <f t="shared" si="6"/>
        <v>0</v>
      </c>
      <c r="E82" s="137">
        <v>0</v>
      </c>
      <c r="F82" s="137">
        <v>0</v>
      </c>
      <c r="G82" s="137">
        <v>0</v>
      </c>
      <c r="H82" s="137">
        <v>0</v>
      </c>
      <c r="J82" s="137">
        <f t="shared" si="7"/>
        <v>0</v>
      </c>
      <c r="K82" s="137">
        <v>0</v>
      </c>
      <c r="L82" s="137">
        <v>0</v>
      </c>
      <c r="M82" s="137">
        <v>0</v>
      </c>
      <c r="N82" s="137">
        <v>0</v>
      </c>
      <c r="P82" s="137">
        <f t="shared" si="5"/>
        <v>0</v>
      </c>
      <c r="Q82" s="137">
        <v>0</v>
      </c>
      <c r="R82" s="137">
        <v>0</v>
      </c>
      <c r="S82" s="137">
        <v>0</v>
      </c>
      <c r="T82" s="137">
        <v>0</v>
      </c>
    </row>
    <row r="83" spans="2:20" s="63" customFormat="1" x14ac:dyDescent="0.2">
      <c r="B83" s="138" t="s">
        <v>82</v>
      </c>
      <c r="C83" s="134">
        <v>2020</v>
      </c>
      <c r="D83" s="139">
        <f t="shared" si="6"/>
        <v>69.400000000000006</v>
      </c>
      <c r="E83" s="139">
        <v>0</v>
      </c>
      <c r="F83" s="139">
        <v>69.400000000000006</v>
      </c>
      <c r="G83" s="139">
        <v>0</v>
      </c>
      <c r="H83" s="139">
        <v>0</v>
      </c>
      <c r="J83" s="139">
        <f t="shared" si="7"/>
        <v>0</v>
      </c>
      <c r="K83" s="139">
        <v>0</v>
      </c>
      <c r="L83" s="139">
        <v>0</v>
      </c>
      <c r="M83" s="139">
        <v>0</v>
      </c>
      <c r="N83" s="139">
        <v>0</v>
      </c>
      <c r="P83" s="139">
        <f t="shared" si="5"/>
        <v>0</v>
      </c>
      <c r="Q83" s="139">
        <v>0</v>
      </c>
      <c r="R83" s="139">
        <v>0</v>
      </c>
      <c r="S83" s="139">
        <v>0</v>
      </c>
      <c r="T83" s="139">
        <v>0</v>
      </c>
    </row>
    <row r="84" spans="2:20" s="63" customFormat="1" x14ac:dyDescent="0.2">
      <c r="B84" s="70"/>
      <c r="C84" s="136">
        <v>2019</v>
      </c>
      <c r="D84" s="137">
        <f t="shared" si="6"/>
        <v>69.099999999999994</v>
      </c>
      <c r="E84" s="137">
        <v>0</v>
      </c>
      <c r="F84" s="137">
        <v>69.099999999999994</v>
      </c>
      <c r="G84" s="137">
        <v>0</v>
      </c>
      <c r="H84" s="137">
        <v>0</v>
      </c>
      <c r="J84" s="137">
        <f t="shared" si="7"/>
        <v>0</v>
      </c>
      <c r="K84" s="137">
        <v>0</v>
      </c>
      <c r="L84" s="137">
        <v>0</v>
      </c>
      <c r="M84" s="137">
        <v>0</v>
      </c>
      <c r="N84" s="137">
        <v>0</v>
      </c>
      <c r="P84" s="137">
        <f t="shared" si="5"/>
        <v>0</v>
      </c>
      <c r="Q84" s="137">
        <v>0</v>
      </c>
      <c r="R84" s="137">
        <v>0</v>
      </c>
      <c r="S84" s="137">
        <v>0</v>
      </c>
      <c r="T84" s="137">
        <v>0</v>
      </c>
    </row>
    <row r="85" spans="2:20" s="63" customFormat="1" x14ac:dyDescent="0.2">
      <c r="B85" s="138" t="s">
        <v>83</v>
      </c>
      <c r="C85" s="134">
        <v>2020</v>
      </c>
      <c r="D85" s="139">
        <f t="shared" ref="D85:D96" si="8">SUM(E85:H85)</f>
        <v>10</v>
      </c>
      <c r="E85" s="139">
        <v>0</v>
      </c>
      <c r="F85" s="139">
        <v>10</v>
      </c>
      <c r="G85" s="139">
        <v>0</v>
      </c>
      <c r="H85" s="139">
        <v>0</v>
      </c>
      <c r="J85" s="139">
        <f t="shared" ref="J85:J96" si="9">SUM(K85:N85)</f>
        <v>0</v>
      </c>
      <c r="K85" s="139">
        <v>0</v>
      </c>
      <c r="L85" s="139">
        <v>0</v>
      </c>
      <c r="M85" s="139">
        <v>0</v>
      </c>
      <c r="N85" s="139">
        <v>0</v>
      </c>
      <c r="P85" s="139">
        <f t="shared" si="5"/>
        <v>0</v>
      </c>
      <c r="Q85" s="139">
        <v>0</v>
      </c>
      <c r="R85" s="139">
        <v>0</v>
      </c>
      <c r="S85" s="139">
        <v>0</v>
      </c>
      <c r="T85" s="139">
        <v>0</v>
      </c>
    </row>
    <row r="86" spans="2:20" s="63" customFormat="1" x14ac:dyDescent="0.2">
      <c r="B86" s="70"/>
      <c r="C86" s="136">
        <v>2019</v>
      </c>
      <c r="D86" s="137">
        <f t="shared" si="8"/>
        <v>10</v>
      </c>
      <c r="E86" s="137">
        <v>0</v>
      </c>
      <c r="F86" s="137">
        <v>10</v>
      </c>
      <c r="G86" s="137">
        <v>0</v>
      </c>
      <c r="H86" s="137">
        <v>0</v>
      </c>
      <c r="J86" s="137">
        <f t="shared" si="9"/>
        <v>0</v>
      </c>
      <c r="K86" s="137">
        <v>0</v>
      </c>
      <c r="L86" s="137">
        <v>0</v>
      </c>
      <c r="M86" s="137">
        <v>0</v>
      </c>
      <c r="N86" s="137">
        <v>0</v>
      </c>
      <c r="P86" s="137">
        <f t="shared" si="5"/>
        <v>0</v>
      </c>
      <c r="Q86" s="137">
        <v>0</v>
      </c>
      <c r="R86" s="137">
        <v>0</v>
      </c>
      <c r="S86" s="137">
        <v>0</v>
      </c>
      <c r="T86" s="137">
        <v>0</v>
      </c>
    </row>
    <row r="87" spans="2:20" s="63" customFormat="1" x14ac:dyDescent="0.2">
      <c r="B87" s="138" t="s">
        <v>84</v>
      </c>
      <c r="C87" s="134">
        <v>2020</v>
      </c>
      <c r="D87" s="139">
        <f t="shared" si="8"/>
        <v>43.099999999999994</v>
      </c>
      <c r="E87" s="139">
        <v>0</v>
      </c>
      <c r="F87" s="139">
        <v>13.7</v>
      </c>
      <c r="G87" s="139">
        <v>0</v>
      </c>
      <c r="H87" s="139">
        <v>29.4</v>
      </c>
      <c r="J87" s="139">
        <f t="shared" si="9"/>
        <v>0</v>
      </c>
      <c r="K87" s="139">
        <v>0</v>
      </c>
      <c r="L87" s="139">
        <v>0</v>
      </c>
      <c r="M87" s="139">
        <v>0</v>
      </c>
      <c r="N87" s="139">
        <v>0</v>
      </c>
      <c r="P87" s="139">
        <f t="shared" si="5"/>
        <v>0</v>
      </c>
      <c r="Q87" s="139">
        <v>0</v>
      </c>
      <c r="R87" s="139">
        <v>0</v>
      </c>
      <c r="S87" s="139">
        <v>0</v>
      </c>
      <c r="T87" s="139">
        <v>0</v>
      </c>
    </row>
    <row r="88" spans="2:20" s="63" customFormat="1" x14ac:dyDescent="0.2">
      <c r="B88" s="70"/>
      <c r="C88" s="136">
        <v>2019</v>
      </c>
      <c r="D88" s="137">
        <f t="shared" si="8"/>
        <v>125</v>
      </c>
      <c r="E88" s="137">
        <v>0</v>
      </c>
      <c r="F88" s="137">
        <v>67</v>
      </c>
      <c r="G88" s="137">
        <v>0</v>
      </c>
      <c r="H88" s="137">
        <v>58</v>
      </c>
      <c r="J88" s="137">
        <f t="shared" si="9"/>
        <v>0</v>
      </c>
      <c r="K88" s="137">
        <v>0</v>
      </c>
      <c r="L88" s="137">
        <v>0</v>
      </c>
      <c r="M88" s="137">
        <v>0</v>
      </c>
      <c r="N88" s="137">
        <v>0</v>
      </c>
      <c r="P88" s="137">
        <f t="shared" si="5"/>
        <v>0</v>
      </c>
      <c r="Q88" s="137">
        <v>0</v>
      </c>
      <c r="R88" s="137">
        <v>0</v>
      </c>
      <c r="S88" s="137">
        <v>0</v>
      </c>
      <c r="T88" s="137">
        <v>0</v>
      </c>
    </row>
    <row r="89" spans="2:20" s="63" customFormat="1" x14ac:dyDescent="0.2">
      <c r="B89" s="138" t="s">
        <v>85</v>
      </c>
      <c r="C89" s="134">
        <v>2020</v>
      </c>
      <c r="D89" s="139">
        <f t="shared" si="8"/>
        <v>86.1</v>
      </c>
      <c r="E89" s="139">
        <v>0</v>
      </c>
      <c r="F89" s="139">
        <v>86.1</v>
      </c>
      <c r="G89" s="139">
        <v>0</v>
      </c>
      <c r="H89" s="139">
        <v>0</v>
      </c>
      <c r="J89" s="139">
        <f t="shared" si="9"/>
        <v>0</v>
      </c>
      <c r="K89" s="139">
        <v>0</v>
      </c>
      <c r="L89" s="139">
        <v>0</v>
      </c>
      <c r="M89" s="139">
        <v>0</v>
      </c>
      <c r="N89" s="139">
        <v>0</v>
      </c>
      <c r="P89" s="139">
        <f t="shared" si="5"/>
        <v>0</v>
      </c>
      <c r="Q89" s="139">
        <v>0</v>
      </c>
      <c r="R89" s="139">
        <v>0</v>
      </c>
      <c r="S89" s="139">
        <v>0</v>
      </c>
      <c r="T89" s="139">
        <v>0</v>
      </c>
    </row>
    <row r="90" spans="2:20" s="63" customFormat="1" x14ac:dyDescent="0.2">
      <c r="B90" s="70"/>
      <c r="C90" s="136">
        <v>2019</v>
      </c>
      <c r="D90" s="137">
        <f t="shared" si="8"/>
        <v>96.3</v>
      </c>
      <c r="E90" s="137">
        <v>0</v>
      </c>
      <c r="F90" s="137">
        <v>96.3</v>
      </c>
      <c r="G90" s="137">
        <v>0</v>
      </c>
      <c r="H90" s="137">
        <v>0</v>
      </c>
      <c r="J90" s="137">
        <f t="shared" si="9"/>
        <v>0</v>
      </c>
      <c r="K90" s="137">
        <v>0</v>
      </c>
      <c r="L90" s="137">
        <v>0</v>
      </c>
      <c r="M90" s="137">
        <v>0</v>
      </c>
      <c r="N90" s="137">
        <v>0</v>
      </c>
      <c r="P90" s="137">
        <f t="shared" ref="P90:P96" si="10">SUM(Q90:T90)</f>
        <v>0</v>
      </c>
      <c r="Q90" s="137">
        <v>0</v>
      </c>
      <c r="R90" s="137">
        <v>0</v>
      </c>
      <c r="S90" s="137">
        <v>0</v>
      </c>
      <c r="T90" s="137">
        <v>0</v>
      </c>
    </row>
    <row r="91" spans="2:20" s="63" customFormat="1" x14ac:dyDescent="0.2">
      <c r="B91" s="138" t="s">
        <v>86</v>
      </c>
      <c r="C91" s="134">
        <v>2020</v>
      </c>
      <c r="D91" s="139">
        <f t="shared" si="8"/>
        <v>0</v>
      </c>
      <c r="E91" s="139">
        <v>0</v>
      </c>
      <c r="F91" s="139">
        <v>0</v>
      </c>
      <c r="G91" s="139">
        <v>0</v>
      </c>
      <c r="H91" s="139">
        <v>0</v>
      </c>
      <c r="J91" s="139">
        <f t="shared" si="9"/>
        <v>0</v>
      </c>
      <c r="K91" s="139">
        <v>0</v>
      </c>
      <c r="L91" s="139">
        <v>0</v>
      </c>
      <c r="M91" s="139">
        <v>0</v>
      </c>
      <c r="N91" s="139">
        <v>0</v>
      </c>
      <c r="P91" s="139">
        <f t="shared" si="10"/>
        <v>0</v>
      </c>
      <c r="Q91" s="139">
        <v>0</v>
      </c>
      <c r="R91" s="139">
        <v>0</v>
      </c>
      <c r="S91" s="139">
        <v>0</v>
      </c>
      <c r="T91" s="139">
        <v>0</v>
      </c>
    </row>
    <row r="92" spans="2:20" s="63" customFormat="1" x14ac:dyDescent="0.2">
      <c r="B92" s="70"/>
      <c r="C92" s="136">
        <v>2019</v>
      </c>
      <c r="D92" s="137">
        <f t="shared" si="8"/>
        <v>0</v>
      </c>
      <c r="E92" s="137">
        <v>0</v>
      </c>
      <c r="F92" s="137">
        <v>0</v>
      </c>
      <c r="G92" s="137">
        <v>0</v>
      </c>
      <c r="H92" s="137">
        <v>0</v>
      </c>
      <c r="J92" s="137">
        <f t="shared" si="9"/>
        <v>0</v>
      </c>
      <c r="K92" s="137">
        <v>0</v>
      </c>
      <c r="L92" s="137">
        <v>0</v>
      </c>
      <c r="M92" s="137">
        <v>0</v>
      </c>
      <c r="N92" s="137">
        <v>0</v>
      </c>
      <c r="P92" s="137">
        <f t="shared" si="10"/>
        <v>0</v>
      </c>
      <c r="Q92" s="137">
        <v>0</v>
      </c>
      <c r="R92" s="137">
        <v>0</v>
      </c>
      <c r="S92" s="137">
        <v>0</v>
      </c>
      <c r="T92" s="137">
        <v>0</v>
      </c>
    </row>
    <row r="93" spans="2:20" s="63" customFormat="1" x14ac:dyDescent="0.2">
      <c r="B93" s="138" t="s">
        <v>87</v>
      </c>
      <c r="C93" s="134">
        <v>2020</v>
      </c>
      <c r="D93" s="139">
        <f t="shared" si="8"/>
        <v>92.9</v>
      </c>
      <c r="E93" s="139">
        <v>0</v>
      </c>
      <c r="F93" s="139">
        <v>0</v>
      </c>
      <c r="G93" s="139">
        <v>0</v>
      </c>
      <c r="H93" s="139">
        <v>92.9</v>
      </c>
      <c r="J93" s="139">
        <f t="shared" si="9"/>
        <v>0</v>
      </c>
      <c r="K93" s="139">
        <v>0</v>
      </c>
      <c r="L93" s="139">
        <v>0</v>
      </c>
      <c r="M93" s="139">
        <v>0</v>
      </c>
      <c r="N93" s="139">
        <v>0</v>
      </c>
      <c r="P93" s="139">
        <f t="shared" si="10"/>
        <v>0</v>
      </c>
      <c r="Q93" s="139">
        <v>0</v>
      </c>
      <c r="R93" s="139">
        <v>0</v>
      </c>
      <c r="S93" s="139">
        <v>0</v>
      </c>
      <c r="T93" s="139">
        <v>0</v>
      </c>
    </row>
    <row r="94" spans="2:20" s="63" customFormat="1" x14ac:dyDescent="0.2">
      <c r="B94" s="70"/>
      <c r="C94" s="136">
        <v>2019</v>
      </c>
      <c r="D94" s="137">
        <f t="shared" si="8"/>
        <v>179.2</v>
      </c>
      <c r="E94" s="137">
        <v>3</v>
      </c>
      <c r="F94" s="137">
        <v>0</v>
      </c>
      <c r="G94" s="137">
        <v>0</v>
      </c>
      <c r="H94" s="137">
        <v>176.2</v>
      </c>
      <c r="J94" s="137">
        <f t="shared" si="9"/>
        <v>0</v>
      </c>
      <c r="K94" s="137">
        <v>0</v>
      </c>
      <c r="L94" s="137">
        <v>0</v>
      </c>
      <c r="M94" s="137">
        <v>0</v>
      </c>
      <c r="N94" s="137">
        <v>0</v>
      </c>
      <c r="P94" s="137">
        <f t="shared" si="10"/>
        <v>0</v>
      </c>
      <c r="Q94" s="137">
        <v>0</v>
      </c>
      <c r="R94" s="137">
        <v>0</v>
      </c>
      <c r="S94" s="137">
        <v>0</v>
      </c>
      <c r="T94" s="137">
        <v>0</v>
      </c>
    </row>
    <row r="95" spans="2:20" s="63" customFormat="1" x14ac:dyDescent="0.2">
      <c r="B95" s="138" t="s">
        <v>88</v>
      </c>
      <c r="C95" s="134">
        <v>2020</v>
      </c>
      <c r="D95" s="139">
        <f t="shared" si="8"/>
        <v>0</v>
      </c>
      <c r="E95" s="139">
        <v>0</v>
      </c>
      <c r="F95" s="139">
        <v>0</v>
      </c>
      <c r="G95" s="139">
        <v>0</v>
      </c>
      <c r="H95" s="139">
        <v>0</v>
      </c>
      <c r="J95" s="139">
        <f t="shared" si="9"/>
        <v>0</v>
      </c>
      <c r="K95" s="139">
        <v>0</v>
      </c>
      <c r="L95" s="139">
        <v>0</v>
      </c>
      <c r="M95" s="139">
        <v>0</v>
      </c>
      <c r="N95" s="139">
        <v>0</v>
      </c>
      <c r="P95" s="139">
        <f t="shared" si="10"/>
        <v>0</v>
      </c>
      <c r="Q95" s="139">
        <v>0</v>
      </c>
      <c r="R95" s="139">
        <v>0</v>
      </c>
      <c r="S95" s="139">
        <v>0</v>
      </c>
      <c r="T95" s="139">
        <v>0</v>
      </c>
    </row>
    <row r="96" spans="2:20" s="63" customFormat="1" x14ac:dyDescent="0.2">
      <c r="B96" s="70"/>
      <c r="C96" s="136">
        <v>2019</v>
      </c>
      <c r="D96" s="137">
        <f t="shared" si="8"/>
        <v>0</v>
      </c>
      <c r="E96" s="137">
        <v>0</v>
      </c>
      <c r="F96" s="137">
        <v>0</v>
      </c>
      <c r="G96" s="137">
        <v>0</v>
      </c>
      <c r="H96" s="137">
        <v>0</v>
      </c>
      <c r="J96" s="137">
        <f t="shared" si="9"/>
        <v>0</v>
      </c>
      <c r="K96" s="137">
        <v>0</v>
      </c>
      <c r="L96" s="137">
        <v>0</v>
      </c>
      <c r="M96" s="137">
        <v>0</v>
      </c>
      <c r="N96" s="137">
        <v>0</v>
      </c>
      <c r="P96" s="137">
        <f t="shared" si="10"/>
        <v>0</v>
      </c>
      <c r="Q96" s="137">
        <v>0</v>
      </c>
      <c r="R96" s="137">
        <v>0</v>
      </c>
      <c r="S96" s="137">
        <v>0</v>
      </c>
      <c r="T96" s="137">
        <v>0</v>
      </c>
    </row>
  </sheetData>
  <mergeCells count="1">
    <mergeCell ref="P16:T16"/>
  </mergeCells>
  <phoneticPr fontId="20" type="noConversion"/>
  <printOptions horizontalCentered="1"/>
  <pageMargins left="0.78740157480314965" right="0.78740157480314965" top="0.59055118110236227" bottom="0.70866141732283472" header="0.39370078740157483" footer="0.39370078740157483"/>
  <pageSetup paperSize="9" scale="60" fitToHeight="3" orientation="landscape" r:id="rId1"/>
  <headerFooter alignWithMargins="0">
    <oddFooter>&amp;R&amp;"Verdana,Standard"&amp;8Seite &amp;P</oddFooter>
  </headerFooter>
  <rowBreaks count="1" manualBreakCount="1">
    <brk id="5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K100"/>
  <sheetViews>
    <sheetView showGridLines="0" showRowColHeaders="0" zoomScaleNormal="100" workbookViewId="0"/>
  </sheetViews>
  <sheetFormatPr baseColWidth="10" defaultRowHeight="12.75" x14ac:dyDescent="0.2"/>
  <cols>
    <col min="1" max="1" width="0.85546875" style="218" customWidth="1"/>
    <col min="2" max="2" width="22.7109375" style="218" customWidth="1"/>
    <col min="3" max="3" width="11.42578125" style="218"/>
    <col min="4" max="5" width="18.7109375" style="218" customWidth="1"/>
    <col min="6" max="6" width="16" style="218" customWidth="1"/>
    <col min="7" max="7" width="19.5703125" style="218" customWidth="1"/>
    <col min="8" max="8" width="18.28515625" style="218" customWidth="1"/>
    <col min="9" max="16384" width="11.42578125" style="218"/>
  </cols>
  <sheetData>
    <row r="1" spans="1:11" s="177" customFormat="1" ht="5.0999999999999996" customHeight="1" x14ac:dyDescent="0.2"/>
    <row r="2" spans="1:11" s="180" customFormat="1" ht="15" customHeight="1" x14ac:dyDescent="0.2">
      <c r="A2" s="178"/>
      <c r="B2" s="179"/>
      <c r="C2" s="179"/>
      <c r="D2" s="179"/>
      <c r="G2" s="181" t="s">
        <v>0</v>
      </c>
      <c r="H2" s="181"/>
    </row>
    <row r="3" spans="1:11" s="180" customFormat="1" ht="15" customHeight="1" x14ac:dyDescent="0.2">
      <c r="A3" s="178"/>
      <c r="B3" s="179"/>
      <c r="C3" s="179"/>
      <c r="D3" s="179"/>
      <c r="G3" s="176" t="s">
        <v>143</v>
      </c>
      <c r="H3" s="182"/>
    </row>
    <row r="4" spans="1:11" s="180" customFormat="1" ht="15" customHeight="1" x14ac:dyDescent="0.2">
      <c r="A4" s="178"/>
      <c r="B4" s="179"/>
      <c r="C4" s="179"/>
      <c r="D4" s="179"/>
      <c r="G4" s="182" t="s">
        <v>1</v>
      </c>
      <c r="H4" s="182"/>
      <c r="I4" s="183"/>
    </row>
    <row r="5" spans="1:11" s="180" customFormat="1" ht="15" customHeight="1" x14ac:dyDescent="0.2">
      <c r="A5" s="178"/>
      <c r="B5" s="179"/>
      <c r="C5" s="179"/>
      <c r="D5" s="179"/>
      <c r="G5" s="182" t="s">
        <v>2</v>
      </c>
      <c r="H5" s="182"/>
      <c r="I5" s="183"/>
    </row>
    <row r="6" spans="1:11" s="180" customFormat="1" ht="15" customHeight="1" x14ac:dyDescent="0.2">
      <c r="A6" s="178"/>
      <c r="B6" s="179"/>
      <c r="C6" s="179"/>
      <c r="D6" s="179"/>
      <c r="G6" s="182" t="s">
        <v>3</v>
      </c>
      <c r="H6" s="182"/>
      <c r="I6" s="183"/>
    </row>
    <row r="7" spans="1:11" s="180" customFormat="1" ht="15" customHeight="1" x14ac:dyDescent="0.2">
      <c r="A7" s="178"/>
      <c r="B7" s="179"/>
      <c r="C7" s="179"/>
      <c r="D7" s="179"/>
      <c r="G7" s="182" t="s">
        <v>4</v>
      </c>
      <c r="H7" s="182"/>
    </row>
    <row r="8" spans="1:11" s="185" customFormat="1" ht="14.1" customHeight="1" x14ac:dyDescent="0.2">
      <c r="A8" s="184"/>
      <c r="B8" s="179"/>
      <c r="C8" s="179"/>
      <c r="D8" s="179"/>
      <c r="G8" s="182" t="s">
        <v>5</v>
      </c>
      <c r="H8" s="182"/>
      <c r="I8" s="179"/>
    </row>
    <row r="9" spans="1:11" s="185" customFormat="1" ht="15" customHeight="1" x14ac:dyDescent="0.25">
      <c r="A9" s="184"/>
      <c r="B9" s="186"/>
      <c r="C9" s="187"/>
      <c r="D9" s="187"/>
      <c r="E9" s="187"/>
      <c r="F9" s="187"/>
      <c r="G9" s="187"/>
      <c r="H9" s="187"/>
    </row>
    <row r="10" spans="1:11" s="177" customFormat="1" x14ac:dyDescent="0.2">
      <c r="B10" s="188" t="s">
        <v>127</v>
      </c>
    </row>
    <row r="11" spans="1:11" s="177" customFormat="1" x14ac:dyDescent="0.2"/>
    <row r="12" spans="1:11" s="177" customFormat="1" x14ac:dyDescent="0.2">
      <c r="B12" s="189" t="s">
        <v>152</v>
      </c>
      <c r="C12" s="190"/>
      <c r="D12" s="190"/>
      <c r="E12" s="190"/>
      <c r="F12" s="190"/>
      <c r="G12" s="190"/>
      <c r="H12" s="190"/>
      <c r="K12" s="190"/>
    </row>
    <row r="13" spans="1:11" s="177" customFormat="1" x14ac:dyDescent="0.2">
      <c r="B13" s="189"/>
      <c r="C13" s="190"/>
      <c r="D13" s="190"/>
      <c r="E13" s="190"/>
      <c r="F13" s="190"/>
      <c r="G13" s="190"/>
      <c r="H13" s="190"/>
      <c r="K13" s="190"/>
    </row>
    <row r="14" spans="1:11" s="177" customFormat="1" x14ac:dyDescent="0.2">
      <c r="B14" s="189"/>
      <c r="C14" s="190"/>
      <c r="D14" s="190"/>
      <c r="E14" s="190"/>
      <c r="F14" s="190"/>
      <c r="G14" s="190"/>
      <c r="H14" s="190"/>
      <c r="K14" s="190"/>
    </row>
    <row r="15" spans="1:11" s="177" customFormat="1" ht="12.75" customHeight="1" x14ac:dyDescent="0.2">
      <c r="B15" s="189"/>
      <c r="C15" s="190"/>
      <c r="D15" s="190"/>
      <c r="E15" s="190"/>
      <c r="F15" s="190"/>
      <c r="G15" s="190"/>
      <c r="H15" s="190"/>
      <c r="K15" s="190"/>
    </row>
    <row r="16" spans="1:11" s="177" customFormat="1" x14ac:dyDescent="0.2"/>
    <row r="17" spans="2:8" s="179" customFormat="1" ht="15.75" x14ac:dyDescent="0.25">
      <c r="B17" s="191"/>
      <c r="C17" s="192"/>
      <c r="D17" s="193" t="s">
        <v>128</v>
      </c>
      <c r="E17" s="194"/>
      <c r="F17" s="194"/>
      <c r="G17" s="194"/>
      <c r="H17" s="195"/>
    </row>
    <row r="18" spans="2:8" s="179" customFormat="1" x14ac:dyDescent="0.2">
      <c r="B18" s="192"/>
      <c r="C18" s="192"/>
      <c r="D18" s="196" t="s">
        <v>91</v>
      </c>
      <c r="E18" s="197" t="s">
        <v>24</v>
      </c>
      <c r="F18" s="198"/>
      <c r="G18" s="198"/>
      <c r="H18" s="199"/>
    </row>
    <row r="19" spans="2:8" s="179" customFormat="1" x14ac:dyDescent="0.2">
      <c r="B19" s="192"/>
      <c r="C19" s="192"/>
      <c r="D19" s="200"/>
      <c r="E19" s="252" t="s">
        <v>129</v>
      </c>
      <c r="F19" s="254" t="s">
        <v>130</v>
      </c>
      <c r="G19" s="255"/>
      <c r="H19" s="252" t="s">
        <v>131</v>
      </c>
    </row>
    <row r="20" spans="2:8" s="179" customFormat="1" x14ac:dyDescent="0.2">
      <c r="B20" s="192"/>
      <c r="C20" s="192"/>
      <c r="D20" s="200"/>
      <c r="E20" s="253"/>
      <c r="F20" s="256" t="s">
        <v>38</v>
      </c>
      <c r="G20" s="201" t="s">
        <v>24</v>
      </c>
      <c r="H20" s="253"/>
    </row>
    <row r="21" spans="2:8" s="179" customFormat="1" ht="36" x14ac:dyDescent="0.2">
      <c r="B21" s="202"/>
      <c r="C21" s="202"/>
      <c r="D21" s="203"/>
      <c r="E21" s="253"/>
      <c r="F21" s="257"/>
      <c r="G21" s="204" t="s">
        <v>132</v>
      </c>
      <c r="H21" s="253"/>
    </row>
    <row r="22" spans="2:8" s="179" customFormat="1" x14ac:dyDescent="0.2">
      <c r="B22" s="205" t="s">
        <v>50</v>
      </c>
      <c r="C22" s="206" t="s">
        <v>133</v>
      </c>
      <c r="D22" s="207" t="s">
        <v>23</v>
      </c>
      <c r="E22" s="208" t="s">
        <v>23</v>
      </c>
      <c r="F22" s="208" t="s">
        <v>23</v>
      </c>
      <c r="G22" s="208" t="s">
        <v>23</v>
      </c>
      <c r="H22" s="209" t="s">
        <v>23</v>
      </c>
    </row>
    <row r="23" spans="2:8" s="179" customFormat="1" x14ac:dyDescent="0.2">
      <c r="B23" s="210" t="s">
        <v>51</v>
      </c>
      <c r="C23" s="224">
        <v>2020</v>
      </c>
      <c r="D23" s="211">
        <f>E23+F23+H23</f>
        <v>837.09999999999991</v>
      </c>
      <c r="E23" s="212">
        <v>0</v>
      </c>
      <c r="F23" s="212">
        <v>325.7</v>
      </c>
      <c r="G23" s="212">
        <v>150.69999999999999</v>
      </c>
      <c r="H23" s="213">
        <v>511.4</v>
      </c>
    </row>
    <row r="24" spans="2:8" s="180" customFormat="1" x14ac:dyDescent="0.2">
      <c r="B24" s="214"/>
      <c r="C24" s="225">
        <v>2019</v>
      </c>
      <c r="D24" s="215">
        <f t="shared" ref="D24:D87" si="0">E24+F24+H24</f>
        <v>949.4</v>
      </c>
      <c r="E24" s="215">
        <v>0</v>
      </c>
      <c r="F24" s="215">
        <v>346.5</v>
      </c>
      <c r="G24" s="215">
        <v>221.5</v>
      </c>
      <c r="H24" s="216">
        <v>602.9</v>
      </c>
    </row>
    <row r="25" spans="2:8" s="179" customFormat="1" x14ac:dyDescent="0.2">
      <c r="B25" s="210" t="s">
        <v>52</v>
      </c>
      <c r="C25" s="224">
        <v>2020</v>
      </c>
      <c r="D25" s="211">
        <f t="shared" si="0"/>
        <v>389.4</v>
      </c>
      <c r="E25" s="212">
        <v>0</v>
      </c>
      <c r="F25" s="212">
        <v>75</v>
      </c>
      <c r="G25" s="212">
        <v>0</v>
      </c>
      <c r="H25" s="213">
        <v>314.39999999999998</v>
      </c>
    </row>
    <row r="26" spans="2:8" s="180" customFormat="1" x14ac:dyDescent="0.2">
      <c r="B26" s="214"/>
      <c r="C26" s="225">
        <v>2019</v>
      </c>
      <c r="D26" s="215">
        <f t="shared" si="0"/>
        <v>475.9</v>
      </c>
      <c r="E26" s="215">
        <v>0</v>
      </c>
      <c r="F26" s="215">
        <v>125</v>
      </c>
      <c r="G26" s="215">
        <v>0</v>
      </c>
      <c r="H26" s="216">
        <v>350.9</v>
      </c>
    </row>
    <row r="27" spans="2:8" s="179" customFormat="1" x14ac:dyDescent="0.2">
      <c r="B27" s="210" t="s">
        <v>53</v>
      </c>
      <c r="C27" s="224">
        <v>2020</v>
      </c>
      <c r="D27" s="211">
        <f t="shared" si="0"/>
        <v>0</v>
      </c>
      <c r="E27" s="212">
        <v>0</v>
      </c>
      <c r="F27" s="212">
        <v>0</v>
      </c>
      <c r="G27" s="212">
        <v>0</v>
      </c>
      <c r="H27" s="213">
        <v>0</v>
      </c>
    </row>
    <row r="28" spans="2:8" s="180" customFormat="1" x14ac:dyDescent="0.2">
      <c r="B28" s="214"/>
      <c r="C28" s="225">
        <v>2019</v>
      </c>
      <c r="D28" s="215">
        <f t="shared" si="0"/>
        <v>0</v>
      </c>
      <c r="E28" s="215">
        <v>0</v>
      </c>
      <c r="F28" s="215">
        <v>0</v>
      </c>
      <c r="G28" s="215">
        <v>0</v>
      </c>
      <c r="H28" s="216">
        <v>0</v>
      </c>
    </row>
    <row r="29" spans="2:8" s="179" customFormat="1" x14ac:dyDescent="0.2">
      <c r="B29" s="210" t="s">
        <v>54</v>
      </c>
      <c r="C29" s="224">
        <v>2020</v>
      </c>
      <c r="D29" s="211">
        <f t="shared" si="0"/>
        <v>0</v>
      </c>
      <c r="E29" s="212">
        <v>0</v>
      </c>
      <c r="F29" s="212">
        <v>0</v>
      </c>
      <c r="G29" s="212">
        <v>0</v>
      </c>
      <c r="H29" s="213">
        <v>0</v>
      </c>
    </row>
    <row r="30" spans="2:8" s="180" customFormat="1" x14ac:dyDescent="0.2">
      <c r="B30" s="214"/>
      <c r="C30" s="225">
        <v>2019</v>
      </c>
      <c r="D30" s="215">
        <f t="shared" si="0"/>
        <v>0</v>
      </c>
      <c r="E30" s="215">
        <v>0</v>
      </c>
      <c r="F30" s="215">
        <v>0</v>
      </c>
      <c r="G30" s="215">
        <v>0</v>
      </c>
      <c r="H30" s="216">
        <v>0</v>
      </c>
    </row>
    <row r="31" spans="2:8" s="179" customFormat="1" x14ac:dyDescent="0.2">
      <c r="B31" s="210" t="s">
        <v>55</v>
      </c>
      <c r="C31" s="224">
        <v>2020</v>
      </c>
      <c r="D31" s="211">
        <f t="shared" si="0"/>
        <v>0</v>
      </c>
      <c r="E31" s="212">
        <v>0</v>
      </c>
      <c r="F31" s="212">
        <v>0</v>
      </c>
      <c r="G31" s="212">
        <v>0</v>
      </c>
      <c r="H31" s="213">
        <v>0</v>
      </c>
    </row>
    <row r="32" spans="2:8" s="180" customFormat="1" x14ac:dyDescent="0.2">
      <c r="B32" s="214"/>
      <c r="C32" s="225">
        <v>2019</v>
      </c>
      <c r="D32" s="215">
        <f t="shared" si="0"/>
        <v>0</v>
      </c>
      <c r="E32" s="215">
        <v>0</v>
      </c>
      <c r="F32" s="215">
        <v>0</v>
      </c>
      <c r="G32" s="215">
        <v>0</v>
      </c>
      <c r="H32" s="216">
        <v>0</v>
      </c>
    </row>
    <row r="33" spans="2:8" s="179" customFormat="1" x14ac:dyDescent="0.2">
      <c r="B33" s="210" t="s">
        <v>56</v>
      </c>
      <c r="C33" s="224">
        <v>2020</v>
      </c>
      <c r="D33" s="211">
        <f t="shared" si="0"/>
        <v>0</v>
      </c>
      <c r="E33" s="212">
        <v>0</v>
      </c>
      <c r="F33" s="212">
        <v>0</v>
      </c>
      <c r="G33" s="212">
        <v>0</v>
      </c>
      <c r="H33" s="213">
        <v>0</v>
      </c>
    </row>
    <row r="34" spans="2:8" s="180" customFormat="1" x14ac:dyDescent="0.2">
      <c r="B34" s="214"/>
      <c r="C34" s="225">
        <v>2019</v>
      </c>
      <c r="D34" s="215">
        <f t="shared" si="0"/>
        <v>0</v>
      </c>
      <c r="E34" s="215">
        <v>0</v>
      </c>
      <c r="F34" s="215">
        <v>0</v>
      </c>
      <c r="G34" s="215">
        <v>0</v>
      </c>
      <c r="H34" s="216">
        <v>0</v>
      </c>
    </row>
    <row r="35" spans="2:8" s="179" customFormat="1" x14ac:dyDescent="0.2">
      <c r="B35" s="210" t="s">
        <v>57</v>
      </c>
      <c r="C35" s="224">
        <v>2020</v>
      </c>
      <c r="D35" s="211">
        <f t="shared" si="0"/>
        <v>0</v>
      </c>
      <c r="E35" s="212">
        <v>0</v>
      </c>
      <c r="F35" s="212">
        <v>0</v>
      </c>
      <c r="G35" s="212">
        <v>0</v>
      </c>
      <c r="H35" s="213">
        <v>0</v>
      </c>
    </row>
    <row r="36" spans="2:8" s="180" customFormat="1" x14ac:dyDescent="0.2">
      <c r="B36" s="214"/>
      <c r="C36" s="225">
        <v>2019</v>
      </c>
      <c r="D36" s="215">
        <f t="shared" si="0"/>
        <v>0</v>
      </c>
      <c r="E36" s="215">
        <v>0</v>
      </c>
      <c r="F36" s="215">
        <v>0</v>
      </c>
      <c r="G36" s="215">
        <v>0</v>
      </c>
      <c r="H36" s="216">
        <v>0</v>
      </c>
    </row>
    <row r="37" spans="2:8" s="179" customFormat="1" x14ac:dyDescent="0.2">
      <c r="B37" s="210" t="s">
        <v>58</v>
      </c>
      <c r="C37" s="224">
        <v>2020</v>
      </c>
      <c r="D37" s="211">
        <f t="shared" si="0"/>
        <v>48</v>
      </c>
      <c r="E37" s="212">
        <v>0</v>
      </c>
      <c r="F37" s="212">
        <v>0</v>
      </c>
      <c r="G37" s="212">
        <v>0</v>
      </c>
      <c r="H37" s="213">
        <v>48</v>
      </c>
    </row>
    <row r="38" spans="2:8" s="180" customFormat="1" x14ac:dyDescent="0.2">
      <c r="B38" s="214"/>
      <c r="C38" s="225">
        <v>2019</v>
      </c>
      <c r="D38" s="215">
        <f t="shared" si="0"/>
        <v>48</v>
      </c>
      <c r="E38" s="215">
        <v>0</v>
      </c>
      <c r="F38" s="215">
        <v>0</v>
      </c>
      <c r="G38" s="215">
        <v>0</v>
      </c>
      <c r="H38" s="216">
        <v>48</v>
      </c>
    </row>
    <row r="39" spans="2:8" s="179" customFormat="1" x14ac:dyDescent="0.2">
      <c r="B39" s="210" t="s">
        <v>59</v>
      </c>
      <c r="C39" s="224">
        <v>2020</v>
      </c>
      <c r="D39" s="211">
        <f t="shared" si="0"/>
        <v>0</v>
      </c>
      <c r="E39" s="212">
        <v>0</v>
      </c>
      <c r="F39" s="212">
        <v>0</v>
      </c>
      <c r="G39" s="212">
        <v>0</v>
      </c>
      <c r="H39" s="213">
        <v>0</v>
      </c>
    </row>
    <row r="40" spans="2:8" s="180" customFormat="1" x14ac:dyDescent="0.2">
      <c r="B40" s="214"/>
      <c r="C40" s="225">
        <v>2019</v>
      </c>
      <c r="D40" s="215">
        <f t="shared" si="0"/>
        <v>0</v>
      </c>
      <c r="E40" s="215">
        <v>0</v>
      </c>
      <c r="F40" s="215">
        <v>0</v>
      </c>
      <c r="G40" s="215">
        <v>0</v>
      </c>
      <c r="H40" s="216">
        <v>0</v>
      </c>
    </row>
    <row r="41" spans="2:8" s="179" customFormat="1" x14ac:dyDescent="0.2">
      <c r="B41" s="210" t="s">
        <v>60</v>
      </c>
      <c r="C41" s="224">
        <v>2020</v>
      </c>
      <c r="D41" s="211">
        <f t="shared" si="0"/>
        <v>0</v>
      </c>
      <c r="E41" s="212">
        <v>0</v>
      </c>
      <c r="F41" s="212">
        <v>0</v>
      </c>
      <c r="G41" s="212">
        <v>0</v>
      </c>
      <c r="H41" s="213">
        <v>0</v>
      </c>
    </row>
    <row r="42" spans="2:8" s="180" customFormat="1" x14ac:dyDescent="0.2">
      <c r="B42" s="214"/>
      <c r="C42" s="225">
        <v>2019</v>
      </c>
      <c r="D42" s="215">
        <f t="shared" si="0"/>
        <v>0</v>
      </c>
      <c r="E42" s="215">
        <v>0</v>
      </c>
      <c r="F42" s="215">
        <v>0</v>
      </c>
      <c r="G42" s="215">
        <v>0</v>
      </c>
      <c r="H42" s="216">
        <v>0</v>
      </c>
    </row>
    <row r="43" spans="2:8" s="179" customFormat="1" x14ac:dyDescent="0.2">
      <c r="B43" s="210" t="s">
        <v>61</v>
      </c>
      <c r="C43" s="224">
        <v>2020</v>
      </c>
      <c r="D43" s="211">
        <f t="shared" si="0"/>
        <v>0</v>
      </c>
      <c r="E43" s="212">
        <v>0</v>
      </c>
      <c r="F43" s="212">
        <v>0</v>
      </c>
      <c r="G43" s="212">
        <v>0</v>
      </c>
      <c r="H43" s="213">
        <v>0</v>
      </c>
    </row>
    <row r="44" spans="2:8" s="180" customFormat="1" x14ac:dyDescent="0.2">
      <c r="B44" s="214"/>
      <c r="C44" s="225">
        <v>2019</v>
      </c>
      <c r="D44" s="215">
        <f t="shared" si="0"/>
        <v>0</v>
      </c>
      <c r="E44" s="215">
        <v>0</v>
      </c>
      <c r="F44" s="215">
        <v>0</v>
      </c>
      <c r="G44" s="215">
        <v>0</v>
      </c>
      <c r="H44" s="216">
        <v>0</v>
      </c>
    </row>
    <row r="45" spans="2:8" s="179" customFormat="1" x14ac:dyDescent="0.2">
      <c r="B45" s="210" t="s">
        <v>62</v>
      </c>
      <c r="C45" s="224">
        <v>2020</v>
      </c>
      <c r="D45" s="211">
        <f t="shared" si="0"/>
        <v>15</v>
      </c>
      <c r="E45" s="212">
        <v>0</v>
      </c>
      <c r="F45" s="212">
        <v>15</v>
      </c>
      <c r="G45" s="212">
        <v>15</v>
      </c>
      <c r="H45" s="213">
        <v>0</v>
      </c>
    </row>
    <row r="46" spans="2:8" s="180" customFormat="1" x14ac:dyDescent="0.2">
      <c r="B46" s="214"/>
      <c r="C46" s="225">
        <v>2019</v>
      </c>
      <c r="D46" s="215">
        <f t="shared" si="0"/>
        <v>133.5</v>
      </c>
      <c r="E46" s="215">
        <v>0</v>
      </c>
      <c r="F46" s="215">
        <v>78.5</v>
      </c>
      <c r="G46" s="215">
        <v>78.5</v>
      </c>
      <c r="H46" s="216">
        <v>55</v>
      </c>
    </row>
    <row r="47" spans="2:8" s="179" customFormat="1" x14ac:dyDescent="0.2">
      <c r="B47" s="210" t="s">
        <v>63</v>
      </c>
      <c r="C47" s="224">
        <v>2020</v>
      </c>
      <c r="D47" s="211">
        <f t="shared" si="0"/>
        <v>0</v>
      </c>
      <c r="E47" s="212">
        <v>0</v>
      </c>
      <c r="F47" s="212">
        <v>0</v>
      </c>
      <c r="G47" s="212">
        <v>0</v>
      </c>
      <c r="H47" s="213">
        <v>0</v>
      </c>
    </row>
    <row r="48" spans="2:8" s="180" customFormat="1" x14ac:dyDescent="0.2">
      <c r="B48" s="214"/>
      <c r="C48" s="225">
        <v>2019</v>
      </c>
      <c r="D48" s="215">
        <f t="shared" si="0"/>
        <v>0</v>
      </c>
      <c r="E48" s="215">
        <v>0</v>
      </c>
      <c r="F48" s="215">
        <v>0</v>
      </c>
      <c r="G48" s="215">
        <v>0</v>
      </c>
      <c r="H48" s="216">
        <v>0</v>
      </c>
    </row>
    <row r="49" spans="2:8" s="179" customFormat="1" x14ac:dyDescent="0.2">
      <c r="B49" s="210" t="s">
        <v>64</v>
      </c>
      <c r="C49" s="224">
        <v>2020</v>
      </c>
      <c r="D49" s="211">
        <f t="shared" si="0"/>
        <v>0</v>
      </c>
      <c r="E49" s="212">
        <v>0</v>
      </c>
      <c r="F49" s="212">
        <v>0</v>
      </c>
      <c r="G49" s="212">
        <v>0</v>
      </c>
      <c r="H49" s="213">
        <v>0</v>
      </c>
    </row>
    <row r="50" spans="2:8" s="180" customFormat="1" x14ac:dyDescent="0.2">
      <c r="B50" s="214"/>
      <c r="C50" s="225">
        <v>2019</v>
      </c>
      <c r="D50" s="215">
        <f t="shared" si="0"/>
        <v>0</v>
      </c>
      <c r="E50" s="215">
        <v>0</v>
      </c>
      <c r="F50" s="215">
        <v>0</v>
      </c>
      <c r="G50" s="215">
        <v>0</v>
      </c>
      <c r="H50" s="216">
        <v>0</v>
      </c>
    </row>
    <row r="51" spans="2:8" s="179" customFormat="1" x14ac:dyDescent="0.2">
      <c r="B51" s="210" t="s">
        <v>65</v>
      </c>
      <c r="C51" s="224">
        <v>2020</v>
      </c>
      <c r="D51" s="211">
        <f t="shared" si="0"/>
        <v>100</v>
      </c>
      <c r="E51" s="212">
        <v>0</v>
      </c>
      <c r="F51" s="212">
        <v>100</v>
      </c>
      <c r="G51" s="212">
        <v>0</v>
      </c>
      <c r="H51" s="213">
        <v>0</v>
      </c>
    </row>
    <row r="52" spans="2:8" s="180" customFormat="1" x14ac:dyDescent="0.2">
      <c r="B52" s="214"/>
      <c r="C52" s="225">
        <v>2019</v>
      </c>
      <c r="D52" s="215">
        <f t="shared" si="0"/>
        <v>0</v>
      </c>
      <c r="E52" s="215">
        <v>0</v>
      </c>
      <c r="F52" s="215">
        <v>0</v>
      </c>
      <c r="G52" s="215">
        <v>0</v>
      </c>
      <c r="H52" s="216">
        <v>0</v>
      </c>
    </row>
    <row r="53" spans="2:8" s="179" customFormat="1" x14ac:dyDescent="0.2">
      <c r="B53" s="210" t="s">
        <v>66</v>
      </c>
      <c r="C53" s="224">
        <v>2020</v>
      </c>
      <c r="D53" s="211">
        <f t="shared" si="0"/>
        <v>0</v>
      </c>
      <c r="E53" s="212">
        <v>0</v>
      </c>
      <c r="F53" s="212">
        <v>0</v>
      </c>
      <c r="G53" s="212">
        <v>0</v>
      </c>
      <c r="H53" s="213">
        <v>0</v>
      </c>
    </row>
    <row r="54" spans="2:8" s="180" customFormat="1" x14ac:dyDescent="0.2">
      <c r="B54" s="214"/>
      <c r="C54" s="225">
        <v>2019</v>
      </c>
      <c r="D54" s="215">
        <f t="shared" si="0"/>
        <v>0</v>
      </c>
      <c r="E54" s="215">
        <v>0</v>
      </c>
      <c r="F54" s="215">
        <v>0</v>
      </c>
      <c r="G54" s="215">
        <v>0</v>
      </c>
      <c r="H54" s="216">
        <v>0</v>
      </c>
    </row>
    <row r="55" spans="2:8" s="179" customFormat="1" x14ac:dyDescent="0.2">
      <c r="B55" s="210" t="s">
        <v>67</v>
      </c>
      <c r="C55" s="224">
        <v>2020</v>
      </c>
      <c r="D55" s="211">
        <f t="shared" si="0"/>
        <v>50</v>
      </c>
      <c r="E55" s="212">
        <v>0</v>
      </c>
      <c r="F55" s="212">
        <v>50</v>
      </c>
      <c r="G55" s="212">
        <v>50</v>
      </c>
      <c r="H55" s="213">
        <v>0</v>
      </c>
    </row>
    <row r="56" spans="2:8" s="180" customFormat="1" x14ac:dyDescent="0.2">
      <c r="B56" s="214"/>
      <c r="C56" s="225">
        <v>2019</v>
      </c>
      <c r="D56" s="215">
        <f t="shared" si="0"/>
        <v>0</v>
      </c>
      <c r="E56" s="215">
        <v>0</v>
      </c>
      <c r="F56" s="215">
        <v>0</v>
      </c>
      <c r="G56" s="215">
        <v>0</v>
      </c>
      <c r="H56" s="216">
        <v>0</v>
      </c>
    </row>
    <row r="57" spans="2:8" s="179" customFormat="1" x14ac:dyDescent="0.2">
      <c r="B57" s="210" t="s">
        <v>68</v>
      </c>
      <c r="C57" s="224">
        <v>2020</v>
      </c>
      <c r="D57" s="211">
        <f t="shared" si="0"/>
        <v>0</v>
      </c>
      <c r="E57" s="212">
        <v>0</v>
      </c>
      <c r="F57" s="212">
        <v>0</v>
      </c>
      <c r="G57" s="212">
        <v>0</v>
      </c>
      <c r="H57" s="213">
        <v>0</v>
      </c>
    </row>
    <row r="58" spans="2:8" s="180" customFormat="1" x14ac:dyDescent="0.2">
      <c r="B58" s="214"/>
      <c r="C58" s="225">
        <v>2019</v>
      </c>
      <c r="D58" s="215">
        <f t="shared" si="0"/>
        <v>0</v>
      </c>
      <c r="E58" s="215">
        <v>0</v>
      </c>
      <c r="F58" s="215">
        <v>0</v>
      </c>
      <c r="G58" s="215">
        <v>0</v>
      </c>
      <c r="H58" s="216">
        <v>0</v>
      </c>
    </row>
    <row r="59" spans="2:8" s="179" customFormat="1" x14ac:dyDescent="0.2">
      <c r="B59" s="210" t="s">
        <v>69</v>
      </c>
      <c r="C59" s="224">
        <v>2020</v>
      </c>
      <c r="D59" s="211">
        <f t="shared" si="0"/>
        <v>0</v>
      </c>
      <c r="E59" s="212">
        <v>0</v>
      </c>
      <c r="F59" s="212">
        <v>0</v>
      </c>
      <c r="G59" s="212">
        <v>0</v>
      </c>
      <c r="H59" s="213">
        <v>0</v>
      </c>
    </row>
    <row r="60" spans="2:8" s="180" customFormat="1" x14ac:dyDescent="0.2">
      <c r="B60" s="214"/>
      <c r="C60" s="225">
        <v>2019</v>
      </c>
      <c r="D60" s="215">
        <f t="shared" si="0"/>
        <v>0</v>
      </c>
      <c r="E60" s="215">
        <v>0</v>
      </c>
      <c r="F60" s="215">
        <v>0</v>
      </c>
      <c r="G60" s="215">
        <v>0</v>
      </c>
      <c r="H60" s="216">
        <v>0</v>
      </c>
    </row>
    <row r="61" spans="2:8" s="179" customFormat="1" x14ac:dyDescent="0.2">
      <c r="B61" s="210" t="s">
        <v>70</v>
      </c>
      <c r="C61" s="224">
        <v>2020</v>
      </c>
      <c r="D61" s="211">
        <f t="shared" si="0"/>
        <v>0</v>
      </c>
      <c r="E61" s="212">
        <v>0</v>
      </c>
      <c r="F61" s="212">
        <v>0</v>
      </c>
      <c r="G61" s="212">
        <v>0</v>
      </c>
      <c r="H61" s="213">
        <v>0</v>
      </c>
    </row>
    <row r="62" spans="2:8" s="180" customFormat="1" x14ac:dyDescent="0.2">
      <c r="B62" s="214"/>
      <c r="C62" s="225">
        <v>2019</v>
      </c>
      <c r="D62" s="215">
        <f t="shared" si="0"/>
        <v>0</v>
      </c>
      <c r="E62" s="215">
        <v>0</v>
      </c>
      <c r="F62" s="215">
        <v>0</v>
      </c>
      <c r="G62" s="215">
        <v>0</v>
      </c>
      <c r="H62" s="216">
        <v>0</v>
      </c>
    </row>
    <row r="63" spans="2:8" s="179" customFormat="1" x14ac:dyDescent="0.2">
      <c r="B63" s="210" t="s">
        <v>71</v>
      </c>
      <c r="C63" s="224">
        <v>2020</v>
      </c>
      <c r="D63" s="211">
        <f t="shared" si="0"/>
        <v>0</v>
      </c>
      <c r="E63" s="212">
        <v>0</v>
      </c>
      <c r="F63" s="212">
        <v>0</v>
      </c>
      <c r="G63" s="212">
        <v>0</v>
      </c>
      <c r="H63" s="213">
        <v>0</v>
      </c>
    </row>
    <row r="64" spans="2:8" s="180" customFormat="1" x14ac:dyDescent="0.2">
      <c r="B64" s="214"/>
      <c r="C64" s="225">
        <v>2019</v>
      </c>
      <c r="D64" s="215">
        <f t="shared" si="0"/>
        <v>0</v>
      </c>
      <c r="E64" s="215">
        <v>0</v>
      </c>
      <c r="F64" s="215">
        <v>0</v>
      </c>
      <c r="G64" s="215">
        <v>0</v>
      </c>
      <c r="H64" s="216">
        <v>0</v>
      </c>
    </row>
    <row r="65" spans="2:8" s="179" customFormat="1" x14ac:dyDescent="0.2">
      <c r="B65" s="210" t="s">
        <v>72</v>
      </c>
      <c r="C65" s="224">
        <v>2020</v>
      </c>
      <c r="D65" s="211">
        <f t="shared" si="0"/>
        <v>0</v>
      </c>
      <c r="E65" s="212">
        <v>0</v>
      </c>
      <c r="F65" s="212">
        <v>0</v>
      </c>
      <c r="G65" s="212">
        <v>0</v>
      </c>
      <c r="H65" s="213">
        <v>0</v>
      </c>
    </row>
    <row r="66" spans="2:8" s="180" customFormat="1" x14ac:dyDescent="0.2">
      <c r="B66" s="214"/>
      <c r="C66" s="225">
        <v>2019</v>
      </c>
      <c r="D66" s="215">
        <f t="shared" si="0"/>
        <v>0</v>
      </c>
      <c r="E66" s="215">
        <v>0</v>
      </c>
      <c r="F66" s="215">
        <v>0</v>
      </c>
      <c r="G66" s="215">
        <v>0</v>
      </c>
      <c r="H66" s="216">
        <v>0</v>
      </c>
    </row>
    <row r="67" spans="2:8" s="179" customFormat="1" x14ac:dyDescent="0.2">
      <c r="B67" s="210" t="s">
        <v>73</v>
      </c>
      <c r="C67" s="224">
        <v>2020</v>
      </c>
      <c r="D67" s="211">
        <f t="shared" si="0"/>
        <v>0</v>
      </c>
      <c r="E67" s="212">
        <v>0</v>
      </c>
      <c r="F67" s="212">
        <v>0</v>
      </c>
      <c r="G67" s="212">
        <v>0</v>
      </c>
      <c r="H67" s="213">
        <v>0</v>
      </c>
    </row>
    <row r="68" spans="2:8" s="180" customFormat="1" x14ac:dyDescent="0.2">
      <c r="B68" s="214"/>
      <c r="C68" s="225">
        <v>2019</v>
      </c>
      <c r="D68" s="215">
        <f t="shared" si="0"/>
        <v>0</v>
      </c>
      <c r="E68" s="215">
        <v>0</v>
      </c>
      <c r="F68" s="215">
        <v>0</v>
      </c>
      <c r="G68" s="215">
        <v>0</v>
      </c>
      <c r="H68" s="216">
        <v>0</v>
      </c>
    </row>
    <row r="69" spans="2:8" s="179" customFormat="1" x14ac:dyDescent="0.2">
      <c r="B69" s="210" t="s">
        <v>74</v>
      </c>
      <c r="C69" s="224">
        <v>2020</v>
      </c>
      <c r="D69" s="211">
        <f t="shared" si="0"/>
        <v>0</v>
      </c>
      <c r="E69" s="212">
        <v>0</v>
      </c>
      <c r="F69" s="212">
        <v>0</v>
      </c>
      <c r="G69" s="212">
        <v>0</v>
      </c>
      <c r="H69" s="213">
        <v>0</v>
      </c>
    </row>
    <row r="70" spans="2:8" s="180" customFormat="1" x14ac:dyDescent="0.2">
      <c r="B70" s="214"/>
      <c r="C70" s="225">
        <v>2019</v>
      </c>
      <c r="D70" s="215">
        <f t="shared" si="0"/>
        <v>0</v>
      </c>
      <c r="E70" s="215">
        <v>0</v>
      </c>
      <c r="F70" s="215">
        <v>0</v>
      </c>
      <c r="G70" s="215">
        <v>0</v>
      </c>
      <c r="H70" s="216">
        <v>0</v>
      </c>
    </row>
    <row r="71" spans="2:8" s="179" customFormat="1" x14ac:dyDescent="0.2">
      <c r="B71" s="210" t="s">
        <v>75</v>
      </c>
      <c r="C71" s="224">
        <v>2020</v>
      </c>
      <c r="D71" s="211">
        <f t="shared" si="0"/>
        <v>0</v>
      </c>
      <c r="E71" s="212">
        <v>0</v>
      </c>
      <c r="F71" s="212">
        <v>0</v>
      </c>
      <c r="G71" s="212">
        <v>0</v>
      </c>
      <c r="H71" s="213">
        <v>0</v>
      </c>
    </row>
    <row r="72" spans="2:8" s="180" customFormat="1" x14ac:dyDescent="0.2">
      <c r="B72" s="214"/>
      <c r="C72" s="225">
        <v>2019</v>
      </c>
      <c r="D72" s="215">
        <f t="shared" si="0"/>
        <v>0</v>
      </c>
      <c r="E72" s="215">
        <v>0</v>
      </c>
      <c r="F72" s="215">
        <v>0</v>
      </c>
      <c r="G72" s="215">
        <v>0</v>
      </c>
      <c r="H72" s="216">
        <v>0</v>
      </c>
    </row>
    <row r="73" spans="2:8" s="179" customFormat="1" x14ac:dyDescent="0.2">
      <c r="B73" s="210" t="s">
        <v>76</v>
      </c>
      <c r="C73" s="224">
        <v>2020</v>
      </c>
      <c r="D73" s="211">
        <f t="shared" si="0"/>
        <v>0</v>
      </c>
      <c r="E73" s="212">
        <v>0</v>
      </c>
      <c r="F73" s="212">
        <v>0</v>
      </c>
      <c r="G73" s="212">
        <v>0</v>
      </c>
      <c r="H73" s="213">
        <v>0</v>
      </c>
    </row>
    <row r="74" spans="2:8" s="180" customFormat="1" x14ac:dyDescent="0.2">
      <c r="B74" s="214"/>
      <c r="C74" s="225">
        <v>2019</v>
      </c>
      <c r="D74" s="215">
        <f t="shared" si="0"/>
        <v>0</v>
      </c>
      <c r="E74" s="215">
        <v>0</v>
      </c>
      <c r="F74" s="215">
        <v>0</v>
      </c>
      <c r="G74" s="215">
        <v>0</v>
      </c>
      <c r="H74" s="216">
        <v>0</v>
      </c>
    </row>
    <row r="75" spans="2:8" s="179" customFormat="1" x14ac:dyDescent="0.2">
      <c r="B75" s="210" t="s">
        <v>77</v>
      </c>
      <c r="C75" s="224">
        <v>2020</v>
      </c>
      <c r="D75" s="211">
        <f t="shared" si="0"/>
        <v>0</v>
      </c>
      <c r="E75" s="212">
        <v>0</v>
      </c>
      <c r="F75" s="212">
        <v>0</v>
      </c>
      <c r="G75" s="212">
        <v>0</v>
      </c>
      <c r="H75" s="213">
        <v>0</v>
      </c>
    </row>
    <row r="76" spans="2:8" s="180" customFormat="1" x14ac:dyDescent="0.2">
      <c r="B76" s="214"/>
      <c r="C76" s="225">
        <v>2019</v>
      </c>
      <c r="D76" s="215">
        <f t="shared" si="0"/>
        <v>0</v>
      </c>
      <c r="E76" s="215">
        <v>0</v>
      </c>
      <c r="F76" s="215">
        <v>0</v>
      </c>
      <c r="G76" s="215">
        <v>0</v>
      </c>
      <c r="H76" s="216">
        <v>0</v>
      </c>
    </row>
    <row r="77" spans="2:8" s="179" customFormat="1" x14ac:dyDescent="0.2">
      <c r="B77" s="210" t="s">
        <v>78</v>
      </c>
      <c r="C77" s="224">
        <v>2020</v>
      </c>
      <c r="D77" s="211">
        <f t="shared" si="0"/>
        <v>0</v>
      </c>
      <c r="E77" s="212">
        <v>0</v>
      </c>
      <c r="F77" s="212">
        <v>0</v>
      </c>
      <c r="G77" s="212">
        <v>0</v>
      </c>
      <c r="H77" s="213">
        <v>0</v>
      </c>
    </row>
    <row r="78" spans="2:8" s="180" customFormat="1" x14ac:dyDescent="0.2">
      <c r="B78" s="214"/>
      <c r="C78" s="225">
        <v>2019</v>
      </c>
      <c r="D78" s="215">
        <f t="shared" si="0"/>
        <v>0</v>
      </c>
      <c r="E78" s="215">
        <v>0</v>
      </c>
      <c r="F78" s="215">
        <v>0</v>
      </c>
      <c r="G78" s="215">
        <v>0</v>
      </c>
      <c r="H78" s="216">
        <v>0</v>
      </c>
    </row>
    <row r="79" spans="2:8" s="179" customFormat="1" x14ac:dyDescent="0.2">
      <c r="B79" s="210" t="s">
        <v>79</v>
      </c>
      <c r="C79" s="224">
        <v>2020</v>
      </c>
      <c r="D79" s="211">
        <f t="shared" si="0"/>
        <v>0</v>
      </c>
      <c r="E79" s="212">
        <v>0</v>
      </c>
      <c r="F79" s="212">
        <v>0</v>
      </c>
      <c r="G79" s="212">
        <v>0</v>
      </c>
      <c r="H79" s="213">
        <v>0</v>
      </c>
    </row>
    <row r="80" spans="2:8" s="180" customFormat="1" x14ac:dyDescent="0.2">
      <c r="B80" s="214"/>
      <c r="C80" s="225">
        <v>2019</v>
      </c>
      <c r="D80" s="215">
        <f t="shared" si="0"/>
        <v>0</v>
      </c>
      <c r="E80" s="215">
        <v>0</v>
      </c>
      <c r="F80" s="215">
        <v>0</v>
      </c>
      <c r="G80" s="215">
        <v>0</v>
      </c>
      <c r="H80" s="216">
        <v>0</v>
      </c>
    </row>
    <row r="81" spans="2:8" s="179" customFormat="1" x14ac:dyDescent="0.2">
      <c r="B81" s="210" t="s">
        <v>80</v>
      </c>
      <c r="C81" s="224">
        <v>2020</v>
      </c>
      <c r="D81" s="211">
        <f t="shared" si="0"/>
        <v>0</v>
      </c>
      <c r="E81" s="212">
        <v>0</v>
      </c>
      <c r="F81" s="212">
        <v>0</v>
      </c>
      <c r="G81" s="212">
        <v>0</v>
      </c>
      <c r="H81" s="213">
        <v>0</v>
      </c>
    </row>
    <row r="82" spans="2:8" s="180" customFormat="1" x14ac:dyDescent="0.2">
      <c r="B82" s="214"/>
      <c r="C82" s="225">
        <v>2019</v>
      </c>
      <c r="D82" s="215">
        <f t="shared" si="0"/>
        <v>0</v>
      </c>
      <c r="E82" s="215">
        <v>0</v>
      </c>
      <c r="F82" s="215">
        <v>0</v>
      </c>
      <c r="G82" s="215">
        <v>0</v>
      </c>
      <c r="H82" s="216">
        <v>0</v>
      </c>
    </row>
    <row r="83" spans="2:8" s="179" customFormat="1" x14ac:dyDescent="0.2">
      <c r="B83" s="210" t="s">
        <v>81</v>
      </c>
      <c r="C83" s="224">
        <v>2020</v>
      </c>
      <c r="D83" s="211">
        <f t="shared" si="0"/>
        <v>0</v>
      </c>
      <c r="E83" s="212">
        <v>0</v>
      </c>
      <c r="F83" s="212">
        <v>0</v>
      </c>
      <c r="G83" s="212">
        <v>0</v>
      </c>
      <c r="H83" s="213">
        <v>0</v>
      </c>
    </row>
    <row r="84" spans="2:8" s="180" customFormat="1" x14ac:dyDescent="0.2">
      <c r="B84" s="214"/>
      <c r="C84" s="225">
        <v>2019</v>
      </c>
      <c r="D84" s="215">
        <f t="shared" si="0"/>
        <v>0</v>
      </c>
      <c r="E84" s="215">
        <v>0</v>
      </c>
      <c r="F84" s="215">
        <v>0</v>
      </c>
      <c r="G84" s="215">
        <v>0</v>
      </c>
      <c r="H84" s="216">
        <v>0</v>
      </c>
    </row>
    <row r="85" spans="2:8" s="179" customFormat="1" x14ac:dyDescent="0.2">
      <c r="B85" s="210" t="s">
        <v>82</v>
      </c>
      <c r="C85" s="224">
        <v>2020</v>
      </c>
      <c r="D85" s="211">
        <f t="shared" si="0"/>
        <v>0</v>
      </c>
      <c r="E85" s="212">
        <v>0</v>
      </c>
      <c r="F85" s="212">
        <v>0</v>
      </c>
      <c r="G85" s="212">
        <v>0</v>
      </c>
      <c r="H85" s="213">
        <v>0</v>
      </c>
    </row>
    <row r="86" spans="2:8" s="180" customFormat="1" x14ac:dyDescent="0.2">
      <c r="B86" s="214"/>
      <c r="C86" s="225">
        <v>2019</v>
      </c>
      <c r="D86" s="215">
        <f t="shared" si="0"/>
        <v>0</v>
      </c>
      <c r="E86" s="215">
        <v>0</v>
      </c>
      <c r="F86" s="215">
        <v>0</v>
      </c>
      <c r="G86" s="215">
        <v>0</v>
      </c>
      <c r="H86" s="216">
        <v>0</v>
      </c>
    </row>
    <row r="87" spans="2:8" s="179" customFormat="1" x14ac:dyDescent="0.2">
      <c r="B87" s="210" t="s">
        <v>83</v>
      </c>
      <c r="C87" s="224">
        <v>2020</v>
      </c>
      <c r="D87" s="211">
        <f t="shared" si="0"/>
        <v>149</v>
      </c>
      <c r="E87" s="212">
        <v>0</v>
      </c>
      <c r="F87" s="212">
        <v>0</v>
      </c>
      <c r="G87" s="212">
        <v>0</v>
      </c>
      <c r="H87" s="213">
        <v>149</v>
      </c>
    </row>
    <row r="88" spans="2:8" s="180" customFormat="1" x14ac:dyDescent="0.2">
      <c r="B88" s="214"/>
      <c r="C88" s="225">
        <v>2019</v>
      </c>
      <c r="D88" s="215">
        <f t="shared" ref="D88:D98" si="1">E88+F88+H88</f>
        <v>149</v>
      </c>
      <c r="E88" s="215">
        <v>0</v>
      </c>
      <c r="F88" s="215">
        <v>0</v>
      </c>
      <c r="G88" s="215">
        <v>0</v>
      </c>
      <c r="H88" s="216">
        <v>149</v>
      </c>
    </row>
    <row r="89" spans="2:8" s="179" customFormat="1" x14ac:dyDescent="0.2">
      <c r="B89" s="210" t="s">
        <v>84</v>
      </c>
      <c r="C89" s="224">
        <v>2020</v>
      </c>
      <c r="D89" s="211">
        <f t="shared" si="1"/>
        <v>0</v>
      </c>
      <c r="E89" s="212">
        <v>0</v>
      </c>
      <c r="F89" s="212">
        <v>0</v>
      </c>
      <c r="G89" s="212">
        <v>0</v>
      </c>
      <c r="H89" s="213">
        <v>0</v>
      </c>
    </row>
    <row r="90" spans="2:8" s="180" customFormat="1" x14ac:dyDescent="0.2">
      <c r="B90" s="214"/>
      <c r="C90" s="225">
        <v>2019</v>
      </c>
      <c r="D90" s="215">
        <f t="shared" si="1"/>
        <v>0</v>
      </c>
      <c r="E90" s="215">
        <v>0</v>
      </c>
      <c r="F90" s="215">
        <v>0</v>
      </c>
      <c r="G90" s="215">
        <v>0</v>
      </c>
      <c r="H90" s="216">
        <v>0</v>
      </c>
    </row>
    <row r="91" spans="2:8" s="179" customFormat="1" x14ac:dyDescent="0.2">
      <c r="B91" s="210" t="s">
        <v>85</v>
      </c>
      <c r="C91" s="224">
        <v>2020</v>
      </c>
      <c r="D91" s="211">
        <f t="shared" si="1"/>
        <v>0</v>
      </c>
      <c r="E91" s="212">
        <v>0</v>
      </c>
      <c r="F91" s="212">
        <v>0</v>
      </c>
      <c r="G91" s="212">
        <v>0</v>
      </c>
      <c r="H91" s="213">
        <v>0</v>
      </c>
    </row>
    <row r="92" spans="2:8" s="180" customFormat="1" x14ac:dyDescent="0.2">
      <c r="B92" s="214"/>
      <c r="C92" s="225">
        <v>2019</v>
      </c>
      <c r="D92" s="215">
        <f t="shared" si="1"/>
        <v>0</v>
      </c>
      <c r="E92" s="215">
        <v>0</v>
      </c>
      <c r="F92" s="215">
        <v>0</v>
      </c>
      <c r="G92" s="215">
        <v>0</v>
      </c>
      <c r="H92" s="216">
        <v>0</v>
      </c>
    </row>
    <row r="93" spans="2:8" s="179" customFormat="1" x14ac:dyDescent="0.2">
      <c r="B93" s="210" t="s">
        <v>86</v>
      </c>
      <c r="C93" s="224">
        <v>2020</v>
      </c>
      <c r="D93" s="211">
        <f t="shared" si="1"/>
        <v>0</v>
      </c>
      <c r="E93" s="212">
        <v>0</v>
      </c>
      <c r="F93" s="212">
        <v>0</v>
      </c>
      <c r="G93" s="212">
        <v>0</v>
      </c>
      <c r="H93" s="213">
        <v>0</v>
      </c>
    </row>
    <row r="94" spans="2:8" s="180" customFormat="1" x14ac:dyDescent="0.2">
      <c r="B94" s="214"/>
      <c r="C94" s="225">
        <v>2019</v>
      </c>
      <c r="D94" s="215">
        <f t="shared" si="1"/>
        <v>0</v>
      </c>
      <c r="E94" s="215">
        <v>0</v>
      </c>
      <c r="F94" s="215">
        <v>0</v>
      </c>
      <c r="G94" s="215">
        <v>0</v>
      </c>
      <c r="H94" s="216">
        <v>0</v>
      </c>
    </row>
    <row r="95" spans="2:8" s="179" customFormat="1" x14ac:dyDescent="0.2">
      <c r="B95" s="210" t="s">
        <v>87</v>
      </c>
      <c r="C95" s="224">
        <v>2020</v>
      </c>
      <c r="D95" s="211">
        <f t="shared" si="1"/>
        <v>40.700000000000003</v>
      </c>
      <c r="E95" s="212">
        <v>0</v>
      </c>
      <c r="F95" s="212">
        <v>40.700000000000003</v>
      </c>
      <c r="G95" s="212">
        <v>40.700000000000003</v>
      </c>
      <c r="H95" s="213">
        <v>0</v>
      </c>
    </row>
    <row r="96" spans="2:8" s="180" customFormat="1" x14ac:dyDescent="0.2">
      <c r="B96" s="214"/>
      <c r="C96" s="225">
        <v>2019</v>
      </c>
      <c r="D96" s="215">
        <f t="shared" si="1"/>
        <v>143</v>
      </c>
      <c r="E96" s="215">
        <v>0</v>
      </c>
      <c r="F96" s="215">
        <v>143</v>
      </c>
      <c r="G96" s="215">
        <v>143</v>
      </c>
      <c r="H96" s="216">
        <v>0</v>
      </c>
    </row>
    <row r="97" spans="2:8" s="179" customFormat="1" x14ac:dyDescent="0.2">
      <c r="B97" s="210" t="s">
        <v>88</v>
      </c>
      <c r="C97" s="224">
        <v>2020</v>
      </c>
      <c r="D97" s="211">
        <f t="shared" si="1"/>
        <v>45</v>
      </c>
      <c r="E97" s="212">
        <v>0</v>
      </c>
      <c r="F97" s="212">
        <v>45</v>
      </c>
      <c r="G97" s="212">
        <v>45</v>
      </c>
      <c r="H97" s="213">
        <v>0</v>
      </c>
    </row>
    <row r="98" spans="2:8" s="180" customFormat="1" x14ac:dyDescent="0.2">
      <c r="B98" s="214"/>
      <c r="C98" s="225">
        <v>2019</v>
      </c>
      <c r="D98" s="215">
        <f t="shared" si="1"/>
        <v>0</v>
      </c>
      <c r="E98" s="215">
        <v>0</v>
      </c>
      <c r="F98" s="215">
        <v>0</v>
      </c>
      <c r="G98" s="215">
        <v>0</v>
      </c>
      <c r="H98" s="216">
        <v>0</v>
      </c>
    </row>
    <row r="99" spans="2:8" s="179" customFormat="1" ht="20.100000000000001" customHeight="1" x14ac:dyDescent="0.2">
      <c r="B99" s="217"/>
    </row>
    <row r="100" spans="2:8" ht="6" customHeight="1" x14ac:dyDescent="0.2"/>
  </sheetData>
  <mergeCells count="4">
    <mergeCell ref="E19:E21"/>
    <mergeCell ref="F19:G19"/>
    <mergeCell ref="H19:H21"/>
    <mergeCell ref="F20:F21"/>
  </mergeCells>
  <pageMargins left="0.78740157480314965" right="0.59055118110236227" top="0.98425196850393704" bottom="0.98425196850393704" header="0.51181102362204722" footer="0.51181102362204722"/>
  <pageSetup paperSize="9" scale="71" fitToHeight="2" orientation="portrait" horizontalDpi="4294967293" r:id="rId1"/>
  <headerFooter alignWithMargins="0">
    <oddFooter>&amp;RSeite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K100"/>
  <sheetViews>
    <sheetView showGridLines="0" showRowColHeaders="0" zoomScaleNormal="100" workbookViewId="0"/>
  </sheetViews>
  <sheetFormatPr baseColWidth="10" defaultRowHeight="12.75" x14ac:dyDescent="0.2"/>
  <cols>
    <col min="1" max="1" width="0.85546875" style="218" customWidth="1"/>
    <col min="2" max="2" width="24.7109375" style="218" customWidth="1"/>
    <col min="3" max="3" width="13.140625" style="218" customWidth="1"/>
    <col min="4" max="7" width="22.5703125" style="218" customWidth="1"/>
    <col min="8" max="16384" width="11.42578125" style="218"/>
  </cols>
  <sheetData>
    <row r="1" spans="1:11" s="177" customFormat="1" ht="5.0999999999999996" customHeight="1" x14ac:dyDescent="0.2"/>
    <row r="2" spans="1:11" s="180" customFormat="1" ht="15" customHeight="1" x14ac:dyDescent="0.2">
      <c r="A2" s="178"/>
      <c r="B2" s="179"/>
      <c r="C2" s="179"/>
      <c r="D2" s="179"/>
      <c r="F2" s="181" t="s">
        <v>0</v>
      </c>
      <c r="H2" s="181"/>
    </row>
    <row r="3" spans="1:11" s="180" customFormat="1" ht="15" customHeight="1" x14ac:dyDescent="0.2">
      <c r="A3" s="178"/>
      <c r="B3" s="179"/>
      <c r="C3" s="179"/>
      <c r="D3" s="179"/>
      <c r="F3" s="176" t="s">
        <v>143</v>
      </c>
      <c r="H3" s="182"/>
    </row>
    <row r="4" spans="1:11" s="180" customFormat="1" ht="15" customHeight="1" x14ac:dyDescent="0.2">
      <c r="A4" s="178"/>
      <c r="B4" s="179"/>
      <c r="C4" s="179"/>
      <c r="D4" s="179"/>
      <c r="F4" s="182" t="s">
        <v>1</v>
      </c>
      <c r="H4" s="182"/>
      <c r="I4" s="183"/>
    </row>
    <row r="5" spans="1:11" s="180" customFormat="1" ht="15" customHeight="1" x14ac:dyDescent="0.2">
      <c r="A5" s="178"/>
      <c r="B5" s="179"/>
      <c r="C5" s="179"/>
      <c r="D5" s="179"/>
      <c r="F5" s="182" t="s">
        <v>2</v>
      </c>
      <c r="H5" s="182"/>
      <c r="I5" s="183"/>
    </row>
    <row r="6" spans="1:11" s="180" customFormat="1" ht="15" customHeight="1" x14ac:dyDescent="0.2">
      <c r="A6" s="178"/>
      <c r="B6" s="179"/>
      <c r="C6" s="179"/>
      <c r="D6" s="179"/>
      <c r="F6" s="182" t="s">
        <v>3</v>
      </c>
      <c r="H6" s="182"/>
      <c r="I6" s="183"/>
    </row>
    <row r="7" spans="1:11" s="180" customFormat="1" ht="15" customHeight="1" x14ac:dyDescent="0.2">
      <c r="A7" s="178"/>
      <c r="B7" s="179"/>
      <c r="C7" s="179"/>
      <c r="D7" s="179"/>
      <c r="F7" s="182" t="s">
        <v>4</v>
      </c>
      <c r="H7" s="182"/>
    </row>
    <row r="8" spans="1:11" s="185" customFormat="1" ht="14.1" customHeight="1" x14ac:dyDescent="0.2">
      <c r="A8" s="184"/>
      <c r="B8" s="179"/>
      <c r="C8" s="179"/>
      <c r="D8" s="179"/>
      <c r="F8" s="182" t="s">
        <v>5</v>
      </c>
      <c r="H8" s="182"/>
      <c r="I8" s="179"/>
    </row>
    <row r="9" spans="1:11" s="185" customFormat="1" ht="15" customHeight="1" x14ac:dyDescent="0.25">
      <c r="A9" s="184"/>
      <c r="B9" s="186"/>
      <c r="C9" s="187"/>
      <c r="D9" s="187"/>
      <c r="E9" s="187"/>
      <c r="F9" s="187"/>
      <c r="G9" s="187"/>
      <c r="H9" s="187"/>
    </row>
    <row r="10" spans="1:11" s="177" customFormat="1" x14ac:dyDescent="0.2">
      <c r="B10" s="188" t="s">
        <v>134</v>
      </c>
    </row>
    <row r="11" spans="1:11" s="177" customFormat="1" x14ac:dyDescent="0.2"/>
    <row r="12" spans="1:11" s="177" customFormat="1" x14ac:dyDescent="0.2">
      <c r="B12" s="189" t="s">
        <v>152</v>
      </c>
      <c r="C12" s="190"/>
      <c r="D12" s="190"/>
      <c r="E12" s="190"/>
      <c r="F12" s="190"/>
      <c r="G12" s="190"/>
      <c r="H12" s="190"/>
      <c r="K12" s="190"/>
    </row>
    <row r="13" spans="1:11" s="177" customFormat="1" x14ac:dyDescent="0.2">
      <c r="B13" s="189"/>
      <c r="C13" s="190"/>
      <c r="D13" s="190"/>
      <c r="E13" s="190"/>
      <c r="F13" s="190"/>
      <c r="G13" s="190"/>
      <c r="H13" s="190"/>
      <c r="K13" s="190"/>
    </row>
    <row r="14" spans="1:11" s="177" customFormat="1" x14ac:dyDescent="0.2">
      <c r="B14" s="189"/>
      <c r="C14" s="190"/>
      <c r="D14" s="190"/>
      <c r="E14" s="190"/>
      <c r="F14" s="190"/>
      <c r="G14" s="190"/>
      <c r="H14" s="190"/>
      <c r="K14" s="190"/>
    </row>
    <row r="15" spans="1:11" s="177" customFormat="1" ht="12.75" customHeight="1" x14ac:dyDescent="0.2">
      <c r="B15" s="189"/>
      <c r="C15" s="190"/>
      <c r="D15" s="190"/>
      <c r="E15" s="190"/>
      <c r="F15" s="190"/>
      <c r="G15" s="190"/>
      <c r="H15" s="190"/>
      <c r="K15" s="190"/>
    </row>
    <row r="16" spans="1:11" s="177" customFormat="1" x14ac:dyDescent="0.2"/>
    <row r="17" spans="2:7" s="179" customFormat="1" ht="15.75" x14ac:dyDescent="0.25">
      <c r="B17" s="191"/>
      <c r="C17" s="192"/>
      <c r="D17" s="193" t="s">
        <v>135</v>
      </c>
      <c r="E17" s="194"/>
      <c r="F17" s="194"/>
      <c r="G17" s="195"/>
    </row>
    <row r="18" spans="2:7" s="179" customFormat="1" x14ac:dyDescent="0.2">
      <c r="B18" s="192"/>
      <c r="C18" s="192"/>
      <c r="D18" s="196" t="s">
        <v>91</v>
      </c>
      <c r="E18" s="197" t="s">
        <v>24</v>
      </c>
      <c r="F18" s="198"/>
      <c r="G18" s="199"/>
    </row>
    <row r="19" spans="2:7" s="179" customFormat="1" ht="12.75" customHeight="1" x14ac:dyDescent="0.2">
      <c r="B19" s="192"/>
      <c r="C19" s="192"/>
      <c r="D19" s="200"/>
      <c r="E19" s="252" t="s">
        <v>136</v>
      </c>
      <c r="F19" s="254" t="s">
        <v>137</v>
      </c>
      <c r="G19" s="258"/>
    </row>
    <row r="20" spans="2:7" s="179" customFormat="1" x14ac:dyDescent="0.2">
      <c r="B20" s="192"/>
      <c r="C20" s="192"/>
      <c r="D20" s="200"/>
      <c r="E20" s="253"/>
      <c r="F20" s="256" t="s">
        <v>38</v>
      </c>
      <c r="G20" s="219" t="s">
        <v>24</v>
      </c>
    </row>
    <row r="21" spans="2:7" s="179" customFormat="1" ht="36" x14ac:dyDescent="0.2">
      <c r="B21" s="202"/>
      <c r="C21" s="202"/>
      <c r="D21" s="203"/>
      <c r="E21" s="253"/>
      <c r="F21" s="257"/>
      <c r="G21" s="204" t="s">
        <v>132</v>
      </c>
    </row>
    <row r="22" spans="2:7" s="179" customFormat="1" x14ac:dyDescent="0.2">
      <c r="B22" s="205" t="s">
        <v>50</v>
      </c>
      <c r="C22" s="206" t="s">
        <v>133</v>
      </c>
      <c r="D22" s="207" t="s">
        <v>23</v>
      </c>
      <c r="E22" s="208" t="s">
        <v>23</v>
      </c>
      <c r="F22" s="208" t="s">
        <v>23</v>
      </c>
      <c r="G22" s="209" t="s">
        <v>23</v>
      </c>
    </row>
    <row r="23" spans="2:7" s="179" customFormat="1" x14ac:dyDescent="0.2">
      <c r="B23" s="210" t="s">
        <v>51</v>
      </c>
      <c r="C23" s="224">
        <v>2020</v>
      </c>
      <c r="D23" s="211">
        <f>E23+G23</f>
        <v>0</v>
      </c>
      <c r="E23" s="212">
        <v>0</v>
      </c>
      <c r="F23" s="212">
        <v>0</v>
      </c>
      <c r="G23" s="213">
        <v>0</v>
      </c>
    </row>
    <row r="24" spans="2:7" s="180" customFormat="1" x14ac:dyDescent="0.2">
      <c r="B24" s="214"/>
      <c r="C24" s="225">
        <v>2019</v>
      </c>
      <c r="D24" s="215">
        <f t="shared" ref="D24:D87" si="0">E24+G24</f>
        <v>0</v>
      </c>
      <c r="E24" s="215">
        <v>0</v>
      </c>
      <c r="F24" s="215">
        <v>0</v>
      </c>
      <c r="G24" s="216">
        <v>0</v>
      </c>
    </row>
    <row r="25" spans="2:7" s="179" customFormat="1" x14ac:dyDescent="0.2">
      <c r="B25" s="210" t="s">
        <v>52</v>
      </c>
      <c r="C25" s="224">
        <v>2020</v>
      </c>
      <c r="D25" s="211">
        <f t="shared" si="0"/>
        <v>0</v>
      </c>
      <c r="E25" s="212">
        <v>0</v>
      </c>
      <c r="F25" s="212">
        <v>0</v>
      </c>
      <c r="G25" s="213">
        <v>0</v>
      </c>
    </row>
    <row r="26" spans="2:7" s="180" customFormat="1" x14ac:dyDescent="0.2">
      <c r="B26" s="214"/>
      <c r="C26" s="225">
        <v>2019</v>
      </c>
      <c r="D26" s="215">
        <f t="shared" si="0"/>
        <v>0</v>
      </c>
      <c r="E26" s="215">
        <v>0</v>
      </c>
      <c r="F26" s="215">
        <v>0</v>
      </c>
      <c r="G26" s="216">
        <v>0</v>
      </c>
    </row>
    <row r="27" spans="2:7" s="179" customFormat="1" x14ac:dyDescent="0.2">
      <c r="B27" s="210" t="s">
        <v>53</v>
      </c>
      <c r="C27" s="224">
        <v>2020</v>
      </c>
      <c r="D27" s="211">
        <f t="shared" si="0"/>
        <v>0</v>
      </c>
      <c r="E27" s="212">
        <v>0</v>
      </c>
      <c r="F27" s="212">
        <v>0</v>
      </c>
      <c r="G27" s="213">
        <v>0</v>
      </c>
    </row>
    <row r="28" spans="2:7" s="180" customFormat="1" x14ac:dyDescent="0.2">
      <c r="B28" s="214"/>
      <c r="C28" s="225">
        <v>2019</v>
      </c>
      <c r="D28" s="215">
        <f t="shared" si="0"/>
        <v>0</v>
      </c>
      <c r="E28" s="215">
        <v>0</v>
      </c>
      <c r="F28" s="215">
        <v>0</v>
      </c>
      <c r="G28" s="216">
        <v>0</v>
      </c>
    </row>
    <row r="29" spans="2:7" s="179" customFormat="1" x14ac:dyDescent="0.2">
      <c r="B29" s="210" t="s">
        <v>54</v>
      </c>
      <c r="C29" s="224">
        <v>2020</v>
      </c>
      <c r="D29" s="211">
        <f t="shared" si="0"/>
        <v>0</v>
      </c>
      <c r="E29" s="212">
        <v>0</v>
      </c>
      <c r="F29" s="212">
        <v>0</v>
      </c>
      <c r="G29" s="213">
        <v>0</v>
      </c>
    </row>
    <row r="30" spans="2:7" s="180" customFormat="1" x14ac:dyDescent="0.2">
      <c r="B30" s="214"/>
      <c r="C30" s="225">
        <v>2019</v>
      </c>
      <c r="D30" s="215">
        <f t="shared" si="0"/>
        <v>0</v>
      </c>
      <c r="E30" s="215">
        <v>0</v>
      </c>
      <c r="F30" s="215">
        <v>0</v>
      </c>
      <c r="G30" s="216">
        <v>0</v>
      </c>
    </row>
    <row r="31" spans="2:7" s="179" customFormat="1" x14ac:dyDescent="0.2">
      <c r="B31" s="210" t="s">
        <v>55</v>
      </c>
      <c r="C31" s="224">
        <v>2020</v>
      </c>
      <c r="D31" s="211">
        <f t="shared" si="0"/>
        <v>0</v>
      </c>
      <c r="E31" s="212">
        <v>0</v>
      </c>
      <c r="F31" s="212">
        <v>0</v>
      </c>
      <c r="G31" s="213">
        <v>0</v>
      </c>
    </row>
    <row r="32" spans="2:7" s="180" customFormat="1" x14ac:dyDescent="0.2">
      <c r="B32" s="214"/>
      <c r="C32" s="225">
        <v>2019</v>
      </c>
      <c r="D32" s="215">
        <f t="shared" si="0"/>
        <v>0</v>
      </c>
      <c r="E32" s="215">
        <v>0</v>
      </c>
      <c r="F32" s="215">
        <v>0</v>
      </c>
      <c r="G32" s="216">
        <v>0</v>
      </c>
    </row>
    <row r="33" spans="2:7" s="179" customFormat="1" x14ac:dyDescent="0.2">
      <c r="B33" s="210" t="s">
        <v>56</v>
      </c>
      <c r="C33" s="224">
        <v>2020</v>
      </c>
      <c r="D33" s="211">
        <f t="shared" si="0"/>
        <v>0</v>
      </c>
      <c r="E33" s="212">
        <v>0</v>
      </c>
      <c r="F33" s="212">
        <v>0</v>
      </c>
      <c r="G33" s="213">
        <v>0</v>
      </c>
    </row>
    <row r="34" spans="2:7" s="180" customFormat="1" x14ac:dyDescent="0.2">
      <c r="B34" s="214"/>
      <c r="C34" s="225">
        <v>2019</v>
      </c>
      <c r="D34" s="215">
        <f t="shared" si="0"/>
        <v>0</v>
      </c>
      <c r="E34" s="215">
        <v>0</v>
      </c>
      <c r="F34" s="215">
        <v>0</v>
      </c>
      <c r="G34" s="216">
        <v>0</v>
      </c>
    </row>
    <row r="35" spans="2:7" s="179" customFormat="1" x14ac:dyDescent="0.2">
      <c r="B35" s="210" t="s">
        <v>57</v>
      </c>
      <c r="C35" s="224">
        <v>2020</v>
      </c>
      <c r="D35" s="211">
        <f t="shared" si="0"/>
        <v>0</v>
      </c>
      <c r="E35" s="212">
        <v>0</v>
      </c>
      <c r="F35" s="212">
        <v>0</v>
      </c>
      <c r="G35" s="213">
        <v>0</v>
      </c>
    </row>
    <row r="36" spans="2:7" s="180" customFormat="1" x14ac:dyDescent="0.2">
      <c r="B36" s="214"/>
      <c r="C36" s="225">
        <v>2019</v>
      </c>
      <c r="D36" s="215">
        <f t="shared" si="0"/>
        <v>0</v>
      </c>
      <c r="E36" s="215">
        <v>0</v>
      </c>
      <c r="F36" s="215">
        <v>0</v>
      </c>
      <c r="G36" s="216">
        <v>0</v>
      </c>
    </row>
    <row r="37" spans="2:7" s="179" customFormat="1" x14ac:dyDescent="0.2">
      <c r="B37" s="210" t="s">
        <v>58</v>
      </c>
      <c r="C37" s="224">
        <v>2020</v>
      </c>
      <c r="D37" s="211">
        <f t="shared" si="0"/>
        <v>0</v>
      </c>
      <c r="E37" s="212">
        <v>0</v>
      </c>
      <c r="F37" s="212">
        <v>0</v>
      </c>
      <c r="G37" s="213">
        <v>0</v>
      </c>
    </row>
    <row r="38" spans="2:7" s="180" customFormat="1" x14ac:dyDescent="0.2">
      <c r="B38" s="214"/>
      <c r="C38" s="225">
        <v>2019</v>
      </c>
      <c r="D38" s="215">
        <f t="shared" si="0"/>
        <v>0</v>
      </c>
      <c r="E38" s="215">
        <v>0</v>
      </c>
      <c r="F38" s="215">
        <v>0</v>
      </c>
      <c r="G38" s="216">
        <v>0</v>
      </c>
    </row>
    <row r="39" spans="2:7" s="179" customFormat="1" x14ac:dyDescent="0.2">
      <c r="B39" s="210" t="s">
        <v>59</v>
      </c>
      <c r="C39" s="224">
        <v>2020</v>
      </c>
      <c r="D39" s="211">
        <f t="shared" si="0"/>
        <v>0</v>
      </c>
      <c r="E39" s="212">
        <v>0</v>
      </c>
      <c r="F39" s="212">
        <v>0</v>
      </c>
      <c r="G39" s="213">
        <v>0</v>
      </c>
    </row>
    <row r="40" spans="2:7" s="180" customFormat="1" x14ac:dyDescent="0.2">
      <c r="B40" s="214"/>
      <c r="C40" s="225">
        <v>2019</v>
      </c>
      <c r="D40" s="215">
        <f t="shared" si="0"/>
        <v>0</v>
      </c>
      <c r="E40" s="215">
        <v>0</v>
      </c>
      <c r="F40" s="215">
        <v>0</v>
      </c>
      <c r="G40" s="216">
        <v>0</v>
      </c>
    </row>
    <row r="41" spans="2:7" s="179" customFormat="1" x14ac:dyDescent="0.2">
      <c r="B41" s="210" t="s">
        <v>60</v>
      </c>
      <c r="C41" s="224">
        <v>2020</v>
      </c>
      <c r="D41" s="211">
        <f t="shared" si="0"/>
        <v>0</v>
      </c>
      <c r="E41" s="212">
        <v>0</v>
      </c>
      <c r="F41" s="212">
        <v>0</v>
      </c>
      <c r="G41" s="213">
        <v>0</v>
      </c>
    </row>
    <row r="42" spans="2:7" s="180" customFormat="1" x14ac:dyDescent="0.2">
      <c r="B42" s="214"/>
      <c r="C42" s="225">
        <v>2019</v>
      </c>
      <c r="D42" s="215">
        <f t="shared" si="0"/>
        <v>0</v>
      </c>
      <c r="E42" s="215">
        <v>0</v>
      </c>
      <c r="F42" s="215">
        <v>0</v>
      </c>
      <c r="G42" s="216">
        <v>0</v>
      </c>
    </row>
    <row r="43" spans="2:7" s="179" customFormat="1" x14ac:dyDescent="0.2">
      <c r="B43" s="210" t="s">
        <v>61</v>
      </c>
      <c r="C43" s="224">
        <v>2020</v>
      </c>
      <c r="D43" s="211">
        <f t="shared" si="0"/>
        <v>0</v>
      </c>
      <c r="E43" s="212">
        <v>0</v>
      </c>
      <c r="F43" s="212">
        <v>0</v>
      </c>
      <c r="G43" s="213">
        <v>0</v>
      </c>
    </row>
    <row r="44" spans="2:7" s="180" customFormat="1" x14ac:dyDescent="0.2">
      <c r="B44" s="214"/>
      <c r="C44" s="225">
        <v>2019</v>
      </c>
      <c r="D44" s="215">
        <f t="shared" si="0"/>
        <v>0</v>
      </c>
      <c r="E44" s="215">
        <v>0</v>
      </c>
      <c r="F44" s="215">
        <v>0</v>
      </c>
      <c r="G44" s="216">
        <v>0</v>
      </c>
    </row>
    <row r="45" spans="2:7" s="179" customFormat="1" x14ac:dyDescent="0.2">
      <c r="B45" s="210" t="s">
        <v>62</v>
      </c>
      <c r="C45" s="224">
        <v>2020</v>
      </c>
      <c r="D45" s="211">
        <f t="shared" si="0"/>
        <v>0</v>
      </c>
      <c r="E45" s="212">
        <v>0</v>
      </c>
      <c r="F45" s="212">
        <v>0</v>
      </c>
      <c r="G45" s="213">
        <v>0</v>
      </c>
    </row>
    <row r="46" spans="2:7" s="180" customFormat="1" x14ac:dyDescent="0.2">
      <c r="B46" s="214"/>
      <c r="C46" s="225">
        <v>2019</v>
      </c>
      <c r="D46" s="215">
        <f t="shared" si="0"/>
        <v>0</v>
      </c>
      <c r="E46" s="215">
        <v>0</v>
      </c>
      <c r="F46" s="215">
        <v>0</v>
      </c>
      <c r="G46" s="216">
        <v>0</v>
      </c>
    </row>
    <row r="47" spans="2:7" s="179" customFormat="1" x14ac:dyDescent="0.2">
      <c r="B47" s="210" t="s">
        <v>63</v>
      </c>
      <c r="C47" s="224">
        <v>2020</v>
      </c>
      <c r="D47" s="211">
        <f t="shared" si="0"/>
        <v>0</v>
      </c>
      <c r="E47" s="212">
        <v>0</v>
      </c>
      <c r="F47" s="212">
        <v>0</v>
      </c>
      <c r="G47" s="213">
        <v>0</v>
      </c>
    </row>
    <row r="48" spans="2:7" s="180" customFormat="1" x14ac:dyDescent="0.2">
      <c r="B48" s="214"/>
      <c r="C48" s="225">
        <v>2019</v>
      </c>
      <c r="D48" s="215">
        <f t="shared" si="0"/>
        <v>0</v>
      </c>
      <c r="E48" s="215">
        <v>0</v>
      </c>
      <c r="F48" s="215">
        <v>0</v>
      </c>
      <c r="G48" s="216">
        <v>0</v>
      </c>
    </row>
    <row r="49" spans="2:7" s="179" customFormat="1" x14ac:dyDescent="0.2">
      <c r="B49" s="210" t="s">
        <v>64</v>
      </c>
      <c r="C49" s="224">
        <v>2020</v>
      </c>
      <c r="D49" s="211">
        <f t="shared" si="0"/>
        <v>0</v>
      </c>
      <c r="E49" s="212">
        <v>0</v>
      </c>
      <c r="F49" s="212">
        <v>0</v>
      </c>
      <c r="G49" s="213">
        <v>0</v>
      </c>
    </row>
    <row r="50" spans="2:7" s="180" customFormat="1" x14ac:dyDescent="0.2">
      <c r="B50" s="214"/>
      <c r="C50" s="225">
        <v>2019</v>
      </c>
      <c r="D50" s="215">
        <f t="shared" si="0"/>
        <v>0</v>
      </c>
      <c r="E50" s="215">
        <v>0</v>
      </c>
      <c r="F50" s="215">
        <v>0</v>
      </c>
      <c r="G50" s="216">
        <v>0</v>
      </c>
    </row>
    <row r="51" spans="2:7" s="179" customFormat="1" x14ac:dyDescent="0.2">
      <c r="B51" s="210" t="s">
        <v>65</v>
      </c>
      <c r="C51" s="224">
        <v>2020</v>
      </c>
      <c r="D51" s="211">
        <f t="shared" si="0"/>
        <v>0</v>
      </c>
      <c r="E51" s="212">
        <v>0</v>
      </c>
      <c r="F51" s="212">
        <v>0</v>
      </c>
      <c r="G51" s="213">
        <v>0</v>
      </c>
    </row>
    <row r="52" spans="2:7" s="180" customFormat="1" x14ac:dyDescent="0.2">
      <c r="B52" s="214"/>
      <c r="C52" s="225">
        <v>2019</v>
      </c>
      <c r="D52" s="215">
        <f t="shared" si="0"/>
        <v>0</v>
      </c>
      <c r="E52" s="215">
        <v>0</v>
      </c>
      <c r="F52" s="215">
        <v>0</v>
      </c>
      <c r="G52" s="216">
        <v>0</v>
      </c>
    </row>
    <row r="53" spans="2:7" s="179" customFormat="1" x14ac:dyDescent="0.2">
      <c r="B53" s="210" t="s">
        <v>66</v>
      </c>
      <c r="C53" s="224">
        <v>2020</v>
      </c>
      <c r="D53" s="211">
        <f t="shared" si="0"/>
        <v>0</v>
      </c>
      <c r="E53" s="212">
        <v>0</v>
      </c>
      <c r="F53" s="212">
        <v>0</v>
      </c>
      <c r="G53" s="213">
        <v>0</v>
      </c>
    </row>
    <row r="54" spans="2:7" s="180" customFormat="1" x14ac:dyDescent="0.2">
      <c r="B54" s="214"/>
      <c r="C54" s="225">
        <v>2019</v>
      </c>
      <c r="D54" s="215">
        <f t="shared" si="0"/>
        <v>0</v>
      </c>
      <c r="E54" s="215">
        <v>0</v>
      </c>
      <c r="F54" s="215">
        <v>0</v>
      </c>
      <c r="G54" s="216">
        <v>0</v>
      </c>
    </row>
    <row r="55" spans="2:7" s="179" customFormat="1" x14ac:dyDescent="0.2">
      <c r="B55" s="210" t="s">
        <v>67</v>
      </c>
      <c r="C55" s="224">
        <v>2020</v>
      </c>
      <c r="D55" s="211">
        <f t="shared" si="0"/>
        <v>0</v>
      </c>
      <c r="E55" s="212">
        <v>0</v>
      </c>
      <c r="F55" s="212">
        <v>0</v>
      </c>
      <c r="G55" s="213">
        <v>0</v>
      </c>
    </row>
    <row r="56" spans="2:7" s="180" customFormat="1" x14ac:dyDescent="0.2">
      <c r="B56" s="214"/>
      <c r="C56" s="225">
        <v>2019</v>
      </c>
      <c r="D56" s="215">
        <f t="shared" si="0"/>
        <v>0</v>
      </c>
      <c r="E56" s="215">
        <v>0</v>
      </c>
      <c r="F56" s="215">
        <v>0</v>
      </c>
      <c r="G56" s="216">
        <v>0</v>
      </c>
    </row>
    <row r="57" spans="2:7" s="179" customFormat="1" x14ac:dyDescent="0.2">
      <c r="B57" s="210" t="s">
        <v>68</v>
      </c>
      <c r="C57" s="224">
        <v>2020</v>
      </c>
      <c r="D57" s="211">
        <f t="shared" si="0"/>
        <v>0</v>
      </c>
      <c r="E57" s="212">
        <v>0</v>
      </c>
      <c r="F57" s="212">
        <v>0</v>
      </c>
      <c r="G57" s="213">
        <v>0</v>
      </c>
    </row>
    <row r="58" spans="2:7" s="180" customFormat="1" x14ac:dyDescent="0.2">
      <c r="B58" s="214"/>
      <c r="C58" s="225">
        <v>2019</v>
      </c>
      <c r="D58" s="215">
        <f t="shared" si="0"/>
        <v>0</v>
      </c>
      <c r="E58" s="215">
        <v>0</v>
      </c>
      <c r="F58" s="215">
        <v>0</v>
      </c>
      <c r="G58" s="216">
        <v>0</v>
      </c>
    </row>
    <row r="59" spans="2:7" s="179" customFormat="1" x14ac:dyDescent="0.2">
      <c r="B59" s="210" t="s">
        <v>69</v>
      </c>
      <c r="C59" s="224">
        <v>2020</v>
      </c>
      <c r="D59" s="211">
        <f t="shared" si="0"/>
        <v>0</v>
      </c>
      <c r="E59" s="212">
        <v>0</v>
      </c>
      <c r="F59" s="212">
        <v>0</v>
      </c>
      <c r="G59" s="213">
        <v>0</v>
      </c>
    </row>
    <row r="60" spans="2:7" s="180" customFormat="1" x14ac:dyDescent="0.2">
      <c r="B60" s="214"/>
      <c r="C60" s="225">
        <v>2019</v>
      </c>
      <c r="D60" s="215">
        <f t="shared" si="0"/>
        <v>0</v>
      </c>
      <c r="E60" s="215">
        <v>0</v>
      </c>
      <c r="F60" s="215">
        <v>0</v>
      </c>
      <c r="G60" s="216">
        <v>0</v>
      </c>
    </row>
    <row r="61" spans="2:7" s="179" customFormat="1" x14ac:dyDescent="0.2">
      <c r="B61" s="210" t="s">
        <v>70</v>
      </c>
      <c r="C61" s="224">
        <v>2020</v>
      </c>
      <c r="D61" s="211">
        <f t="shared" si="0"/>
        <v>0</v>
      </c>
      <c r="E61" s="212">
        <v>0</v>
      </c>
      <c r="F61" s="212">
        <v>0</v>
      </c>
      <c r="G61" s="213">
        <v>0</v>
      </c>
    </row>
    <row r="62" spans="2:7" s="180" customFormat="1" x14ac:dyDescent="0.2">
      <c r="B62" s="214"/>
      <c r="C62" s="225">
        <v>2019</v>
      </c>
      <c r="D62" s="215">
        <f t="shared" si="0"/>
        <v>0</v>
      </c>
      <c r="E62" s="215">
        <v>0</v>
      </c>
      <c r="F62" s="215">
        <v>0</v>
      </c>
      <c r="G62" s="216">
        <v>0</v>
      </c>
    </row>
    <row r="63" spans="2:7" s="179" customFormat="1" x14ac:dyDescent="0.2">
      <c r="B63" s="210" t="s">
        <v>71</v>
      </c>
      <c r="C63" s="224">
        <v>2020</v>
      </c>
      <c r="D63" s="211">
        <f t="shared" si="0"/>
        <v>0</v>
      </c>
      <c r="E63" s="212">
        <v>0</v>
      </c>
      <c r="F63" s="212">
        <v>0</v>
      </c>
      <c r="G63" s="213">
        <v>0</v>
      </c>
    </row>
    <row r="64" spans="2:7" s="180" customFormat="1" x14ac:dyDescent="0.2">
      <c r="B64" s="214"/>
      <c r="C64" s="225">
        <v>2019</v>
      </c>
      <c r="D64" s="215">
        <f t="shared" si="0"/>
        <v>0</v>
      </c>
      <c r="E64" s="215">
        <v>0</v>
      </c>
      <c r="F64" s="215">
        <v>0</v>
      </c>
      <c r="G64" s="216">
        <v>0</v>
      </c>
    </row>
    <row r="65" spans="2:7" s="179" customFormat="1" x14ac:dyDescent="0.2">
      <c r="B65" s="210" t="s">
        <v>72</v>
      </c>
      <c r="C65" s="224">
        <v>2020</v>
      </c>
      <c r="D65" s="211">
        <f t="shared" si="0"/>
        <v>0</v>
      </c>
      <c r="E65" s="212">
        <v>0</v>
      </c>
      <c r="F65" s="212">
        <v>0</v>
      </c>
      <c r="G65" s="213">
        <v>0</v>
      </c>
    </row>
    <row r="66" spans="2:7" s="180" customFormat="1" x14ac:dyDescent="0.2">
      <c r="B66" s="214"/>
      <c r="C66" s="225">
        <v>2019</v>
      </c>
      <c r="D66" s="215">
        <f t="shared" si="0"/>
        <v>0</v>
      </c>
      <c r="E66" s="215">
        <v>0</v>
      </c>
      <c r="F66" s="215">
        <v>0</v>
      </c>
      <c r="G66" s="216">
        <v>0</v>
      </c>
    </row>
    <row r="67" spans="2:7" s="179" customFormat="1" x14ac:dyDescent="0.2">
      <c r="B67" s="210" t="s">
        <v>73</v>
      </c>
      <c r="C67" s="224">
        <v>2020</v>
      </c>
      <c r="D67" s="211">
        <f t="shared" si="0"/>
        <v>0</v>
      </c>
      <c r="E67" s="212">
        <v>0</v>
      </c>
      <c r="F67" s="212">
        <v>0</v>
      </c>
      <c r="G67" s="213">
        <v>0</v>
      </c>
    </row>
    <row r="68" spans="2:7" s="180" customFormat="1" x14ac:dyDescent="0.2">
      <c r="B68" s="214"/>
      <c r="C68" s="225">
        <v>2019</v>
      </c>
      <c r="D68" s="215">
        <f t="shared" si="0"/>
        <v>0</v>
      </c>
      <c r="E68" s="215">
        <v>0</v>
      </c>
      <c r="F68" s="215">
        <v>0</v>
      </c>
      <c r="G68" s="216">
        <v>0</v>
      </c>
    </row>
    <row r="69" spans="2:7" s="179" customFormat="1" x14ac:dyDescent="0.2">
      <c r="B69" s="210" t="s">
        <v>74</v>
      </c>
      <c r="C69" s="224">
        <v>2020</v>
      </c>
      <c r="D69" s="211">
        <f t="shared" si="0"/>
        <v>0</v>
      </c>
      <c r="E69" s="212">
        <v>0</v>
      </c>
      <c r="F69" s="212">
        <v>0</v>
      </c>
      <c r="G69" s="213">
        <v>0</v>
      </c>
    </row>
    <row r="70" spans="2:7" s="180" customFormat="1" x14ac:dyDescent="0.2">
      <c r="B70" s="214"/>
      <c r="C70" s="225">
        <v>2019</v>
      </c>
      <c r="D70" s="215">
        <f t="shared" si="0"/>
        <v>0</v>
      </c>
      <c r="E70" s="215">
        <v>0</v>
      </c>
      <c r="F70" s="215">
        <v>0</v>
      </c>
      <c r="G70" s="216">
        <v>0</v>
      </c>
    </row>
    <row r="71" spans="2:7" s="179" customFormat="1" x14ac:dyDescent="0.2">
      <c r="B71" s="210" t="s">
        <v>75</v>
      </c>
      <c r="C71" s="224">
        <v>2020</v>
      </c>
      <c r="D71" s="211">
        <f t="shared" si="0"/>
        <v>0</v>
      </c>
      <c r="E71" s="212">
        <v>0</v>
      </c>
      <c r="F71" s="212">
        <v>0</v>
      </c>
      <c r="G71" s="213">
        <v>0</v>
      </c>
    </row>
    <row r="72" spans="2:7" s="180" customFormat="1" x14ac:dyDescent="0.2">
      <c r="B72" s="214"/>
      <c r="C72" s="225">
        <v>2019</v>
      </c>
      <c r="D72" s="215">
        <f t="shared" si="0"/>
        <v>0</v>
      </c>
      <c r="E72" s="215">
        <v>0</v>
      </c>
      <c r="F72" s="215">
        <v>0</v>
      </c>
      <c r="G72" s="216">
        <v>0</v>
      </c>
    </row>
    <row r="73" spans="2:7" s="179" customFormat="1" x14ac:dyDescent="0.2">
      <c r="B73" s="210" t="s">
        <v>76</v>
      </c>
      <c r="C73" s="224">
        <v>2020</v>
      </c>
      <c r="D73" s="211">
        <f t="shared" si="0"/>
        <v>0</v>
      </c>
      <c r="E73" s="212">
        <v>0</v>
      </c>
      <c r="F73" s="212">
        <v>0</v>
      </c>
      <c r="G73" s="213">
        <v>0</v>
      </c>
    </row>
    <row r="74" spans="2:7" s="180" customFormat="1" x14ac:dyDescent="0.2">
      <c r="B74" s="214"/>
      <c r="C74" s="225">
        <v>2019</v>
      </c>
      <c r="D74" s="215">
        <f t="shared" si="0"/>
        <v>0</v>
      </c>
      <c r="E74" s="215">
        <v>0</v>
      </c>
      <c r="F74" s="215">
        <v>0</v>
      </c>
      <c r="G74" s="216">
        <v>0</v>
      </c>
    </row>
    <row r="75" spans="2:7" s="179" customFormat="1" x14ac:dyDescent="0.2">
      <c r="B75" s="210" t="s">
        <v>77</v>
      </c>
      <c r="C75" s="224">
        <v>2020</v>
      </c>
      <c r="D75" s="211">
        <f t="shared" si="0"/>
        <v>0</v>
      </c>
      <c r="E75" s="212">
        <v>0</v>
      </c>
      <c r="F75" s="212">
        <v>0</v>
      </c>
      <c r="G75" s="213">
        <v>0</v>
      </c>
    </row>
    <row r="76" spans="2:7" s="180" customFormat="1" x14ac:dyDescent="0.2">
      <c r="B76" s="214"/>
      <c r="C76" s="225">
        <v>2019</v>
      </c>
      <c r="D76" s="215">
        <f t="shared" si="0"/>
        <v>0</v>
      </c>
      <c r="E76" s="215">
        <v>0</v>
      </c>
      <c r="F76" s="215">
        <v>0</v>
      </c>
      <c r="G76" s="216">
        <v>0</v>
      </c>
    </row>
    <row r="77" spans="2:7" s="179" customFormat="1" x14ac:dyDescent="0.2">
      <c r="B77" s="210" t="s">
        <v>78</v>
      </c>
      <c r="C77" s="224">
        <v>2020</v>
      </c>
      <c r="D77" s="211">
        <f t="shared" si="0"/>
        <v>0</v>
      </c>
      <c r="E77" s="212">
        <v>0</v>
      </c>
      <c r="F77" s="212">
        <v>0</v>
      </c>
      <c r="G77" s="213">
        <v>0</v>
      </c>
    </row>
    <row r="78" spans="2:7" s="180" customFormat="1" x14ac:dyDescent="0.2">
      <c r="B78" s="214"/>
      <c r="C78" s="225">
        <v>2019</v>
      </c>
      <c r="D78" s="215">
        <f t="shared" si="0"/>
        <v>0</v>
      </c>
      <c r="E78" s="215">
        <v>0</v>
      </c>
      <c r="F78" s="215">
        <v>0</v>
      </c>
      <c r="G78" s="216">
        <v>0</v>
      </c>
    </row>
    <row r="79" spans="2:7" s="179" customFormat="1" x14ac:dyDescent="0.2">
      <c r="B79" s="210" t="s">
        <v>79</v>
      </c>
      <c r="C79" s="224">
        <v>2020</v>
      </c>
      <c r="D79" s="211">
        <f t="shared" si="0"/>
        <v>0</v>
      </c>
      <c r="E79" s="212">
        <v>0</v>
      </c>
      <c r="F79" s="212">
        <v>0</v>
      </c>
      <c r="G79" s="213">
        <v>0</v>
      </c>
    </row>
    <row r="80" spans="2:7" s="180" customFormat="1" x14ac:dyDescent="0.2">
      <c r="B80" s="214"/>
      <c r="C80" s="225">
        <v>2019</v>
      </c>
      <c r="D80" s="215">
        <f t="shared" si="0"/>
        <v>0</v>
      </c>
      <c r="E80" s="215">
        <v>0</v>
      </c>
      <c r="F80" s="215">
        <v>0</v>
      </c>
      <c r="G80" s="216">
        <v>0</v>
      </c>
    </row>
    <row r="81" spans="2:7" s="179" customFormat="1" x14ac:dyDescent="0.2">
      <c r="B81" s="210" t="s">
        <v>80</v>
      </c>
      <c r="C81" s="224">
        <v>2020</v>
      </c>
      <c r="D81" s="211">
        <f t="shared" si="0"/>
        <v>0</v>
      </c>
      <c r="E81" s="212">
        <v>0</v>
      </c>
      <c r="F81" s="212">
        <v>0</v>
      </c>
      <c r="G81" s="213">
        <v>0</v>
      </c>
    </row>
    <row r="82" spans="2:7" s="180" customFormat="1" x14ac:dyDescent="0.2">
      <c r="B82" s="214"/>
      <c r="C82" s="225">
        <v>2019</v>
      </c>
      <c r="D82" s="215">
        <f t="shared" si="0"/>
        <v>0</v>
      </c>
      <c r="E82" s="215">
        <v>0</v>
      </c>
      <c r="F82" s="215">
        <v>0</v>
      </c>
      <c r="G82" s="216">
        <v>0</v>
      </c>
    </row>
    <row r="83" spans="2:7" s="179" customFormat="1" x14ac:dyDescent="0.2">
      <c r="B83" s="210" t="s">
        <v>81</v>
      </c>
      <c r="C83" s="224">
        <v>2020</v>
      </c>
      <c r="D83" s="211">
        <f t="shared" si="0"/>
        <v>0</v>
      </c>
      <c r="E83" s="212">
        <v>0</v>
      </c>
      <c r="F83" s="212">
        <v>0</v>
      </c>
      <c r="G83" s="213">
        <v>0</v>
      </c>
    </row>
    <row r="84" spans="2:7" s="180" customFormat="1" x14ac:dyDescent="0.2">
      <c r="B84" s="214"/>
      <c r="C84" s="225">
        <v>2019</v>
      </c>
      <c r="D84" s="215">
        <f t="shared" si="0"/>
        <v>0</v>
      </c>
      <c r="E84" s="215">
        <v>0</v>
      </c>
      <c r="F84" s="215">
        <v>0</v>
      </c>
      <c r="G84" s="216">
        <v>0</v>
      </c>
    </row>
    <row r="85" spans="2:7" s="179" customFormat="1" x14ac:dyDescent="0.2">
      <c r="B85" s="210" t="s">
        <v>82</v>
      </c>
      <c r="C85" s="224">
        <v>2020</v>
      </c>
      <c r="D85" s="211">
        <f t="shared" si="0"/>
        <v>0</v>
      </c>
      <c r="E85" s="212">
        <v>0</v>
      </c>
      <c r="F85" s="212">
        <v>0</v>
      </c>
      <c r="G85" s="213">
        <v>0</v>
      </c>
    </row>
    <row r="86" spans="2:7" s="180" customFormat="1" x14ac:dyDescent="0.2">
      <c r="B86" s="214"/>
      <c r="C86" s="225">
        <v>2019</v>
      </c>
      <c r="D86" s="215">
        <f t="shared" si="0"/>
        <v>0</v>
      </c>
      <c r="E86" s="215">
        <v>0</v>
      </c>
      <c r="F86" s="215">
        <v>0</v>
      </c>
      <c r="G86" s="216">
        <v>0</v>
      </c>
    </row>
    <row r="87" spans="2:7" s="179" customFormat="1" x14ac:dyDescent="0.2">
      <c r="B87" s="210" t="s">
        <v>83</v>
      </c>
      <c r="C87" s="224">
        <v>2020</v>
      </c>
      <c r="D87" s="211">
        <f t="shared" si="0"/>
        <v>0</v>
      </c>
      <c r="E87" s="212">
        <v>0</v>
      </c>
      <c r="F87" s="212">
        <v>0</v>
      </c>
      <c r="G87" s="213">
        <v>0</v>
      </c>
    </row>
    <row r="88" spans="2:7" s="180" customFormat="1" x14ac:dyDescent="0.2">
      <c r="B88" s="214"/>
      <c r="C88" s="225">
        <v>2019</v>
      </c>
      <c r="D88" s="215">
        <f t="shared" ref="D88:D98" si="1">E88+G88</f>
        <v>0</v>
      </c>
      <c r="E88" s="215">
        <v>0</v>
      </c>
      <c r="F88" s="215">
        <v>0</v>
      </c>
      <c r="G88" s="216">
        <v>0</v>
      </c>
    </row>
    <row r="89" spans="2:7" s="179" customFormat="1" x14ac:dyDescent="0.2">
      <c r="B89" s="210" t="s">
        <v>84</v>
      </c>
      <c r="C89" s="224">
        <v>2020</v>
      </c>
      <c r="D89" s="211">
        <f t="shared" si="1"/>
        <v>0</v>
      </c>
      <c r="E89" s="212">
        <v>0</v>
      </c>
      <c r="F89" s="212">
        <v>0</v>
      </c>
      <c r="G89" s="213">
        <v>0</v>
      </c>
    </row>
    <row r="90" spans="2:7" s="180" customFormat="1" x14ac:dyDescent="0.2">
      <c r="B90" s="214"/>
      <c r="C90" s="225">
        <v>2019</v>
      </c>
      <c r="D90" s="215">
        <f t="shared" si="1"/>
        <v>0</v>
      </c>
      <c r="E90" s="215">
        <v>0</v>
      </c>
      <c r="F90" s="215">
        <v>0</v>
      </c>
      <c r="G90" s="216">
        <v>0</v>
      </c>
    </row>
    <row r="91" spans="2:7" s="179" customFormat="1" x14ac:dyDescent="0.2">
      <c r="B91" s="210" t="s">
        <v>85</v>
      </c>
      <c r="C91" s="224">
        <v>2020</v>
      </c>
      <c r="D91" s="211">
        <f t="shared" si="1"/>
        <v>0</v>
      </c>
      <c r="E91" s="212">
        <v>0</v>
      </c>
      <c r="F91" s="212">
        <v>0</v>
      </c>
      <c r="G91" s="213">
        <v>0</v>
      </c>
    </row>
    <row r="92" spans="2:7" s="180" customFormat="1" x14ac:dyDescent="0.2">
      <c r="B92" s="214"/>
      <c r="C92" s="225">
        <v>2019</v>
      </c>
      <c r="D92" s="215">
        <f t="shared" si="1"/>
        <v>0</v>
      </c>
      <c r="E92" s="215">
        <v>0</v>
      </c>
      <c r="F92" s="215">
        <v>0</v>
      </c>
      <c r="G92" s="216">
        <v>0</v>
      </c>
    </row>
    <row r="93" spans="2:7" s="179" customFormat="1" x14ac:dyDescent="0.2">
      <c r="B93" s="210" t="s">
        <v>86</v>
      </c>
      <c r="C93" s="224">
        <v>2020</v>
      </c>
      <c r="D93" s="211">
        <f t="shared" si="1"/>
        <v>0</v>
      </c>
      <c r="E93" s="212">
        <v>0</v>
      </c>
      <c r="F93" s="212">
        <v>0</v>
      </c>
      <c r="G93" s="213">
        <v>0</v>
      </c>
    </row>
    <row r="94" spans="2:7" s="180" customFormat="1" ht="13.5" customHeight="1" x14ac:dyDescent="0.2">
      <c r="B94" s="214"/>
      <c r="C94" s="225">
        <v>2019</v>
      </c>
      <c r="D94" s="215">
        <f t="shared" si="1"/>
        <v>0</v>
      </c>
      <c r="E94" s="215">
        <v>0</v>
      </c>
      <c r="F94" s="215">
        <v>0</v>
      </c>
      <c r="G94" s="216">
        <v>0</v>
      </c>
    </row>
    <row r="95" spans="2:7" s="179" customFormat="1" x14ac:dyDescent="0.2">
      <c r="B95" s="210" t="s">
        <v>87</v>
      </c>
      <c r="C95" s="224">
        <v>2020</v>
      </c>
      <c r="D95" s="211">
        <f t="shared" si="1"/>
        <v>0</v>
      </c>
      <c r="E95" s="212">
        <v>0</v>
      </c>
      <c r="F95" s="212">
        <v>0</v>
      </c>
      <c r="G95" s="213">
        <v>0</v>
      </c>
    </row>
    <row r="96" spans="2:7" s="180" customFormat="1" x14ac:dyDescent="0.2">
      <c r="B96" s="214"/>
      <c r="C96" s="225">
        <v>2019</v>
      </c>
      <c r="D96" s="215">
        <f t="shared" si="1"/>
        <v>0</v>
      </c>
      <c r="E96" s="215">
        <v>0</v>
      </c>
      <c r="F96" s="215">
        <v>0</v>
      </c>
      <c r="G96" s="216">
        <v>0</v>
      </c>
    </row>
    <row r="97" spans="2:7" s="179" customFormat="1" x14ac:dyDescent="0.2">
      <c r="B97" s="210" t="s">
        <v>88</v>
      </c>
      <c r="C97" s="224">
        <v>2020</v>
      </c>
      <c r="D97" s="211">
        <f t="shared" si="1"/>
        <v>0</v>
      </c>
      <c r="E97" s="212">
        <v>0</v>
      </c>
      <c r="F97" s="212">
        <v>0</v>
      </c>
      <c r="G97" s="213">
        <v>0</v>
      </c>
    </row>
    <row r="98" spans="2:7" s="180" customFormat="1" x14ac:dyDescent="0.2">
      <c r="B98" s="214"/>
      <c r="C98" s="225">
        <v>2019</v>
      </c>
      <c r="D98" s="215">
        <f t="shared" si="1"/>
        <v>0</v>
      </c>
      <c r="E98" s="215">
        <v>0</v>
      </c>
      <c r="F98" s="215">
        <v>0</v>
      </c>
      <c r="G98" s="216">
        <v>0</v>
      </c>
    </row>
    <row r="99" spans="2:7" s="179" customFormat="1" ht="20.100000000000001" customHeight="1" x14ac:dyDescent="0.2">
      <c r="B99" s="217"/>
    </row>
    <row r="100" spans="2:7" ht="6" customHeight="1" x14ac:dyDescent="0.2"/>
  </sheetData>
  <mergeCells count="3">
    <mergeCell ref="E19:E21"/>
    <mergeCell ref="F19:G19"/>
    <mergeCell ref="F20:F21"/>
  </mergeCells>
  <pageMargins left="0.78740157480314965" right="0.59055118110236227" top="0.98425196850393704" bottom="0.98425196850393704" header="0.51181102362204722" footer="0.51181102362204722"/>
  <pageSetup paperSize="9" scale="69" fitToHeight="2" orientation="portrait" horizontalDpi="4294967293" r:id="rId1"/>
  <headerFooter alignWithMargins="0">
    <oddFooter>&amp;RSeite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16</vt:i4>
      </vt:variant>
    </vt:vector>
  </HeadingPairs>
  <TitlesOfParts>
    <vt:vector size="24" baseType="lpstr">
      <vt:lpstr>Seite_1</vt:lpstr>
      <vt:lpstr>Seite_2</vt:lpstr>
      <vt:lpstr>Seite_3</vt:lpstr>
      <vt:lpstr>Seite_4</vt:lpstr>
      <vt:lpstr>Seite_5</vt:lpstr>
      <vt:lpstr>Seite_6</vt:lpstr>
      <vt:lpstr>Seite_7</vt:lpstr>
      <vt:lpstr>Seite_8</vt:lpstr>
      <vt:lpstr>Seite_1!Druckbereich</vt:lpstr>
      <vt:lpstr>Seite_2!Druckbereich</vt:lpstr>
      <vt:lpstr>Seite_3!Druckbereich</vt:lpstr>
      <vt:lpstr>Seite_4!Druckbereich</vt:lpstr>
      <vt:lpstr>Seite_5!Druckbereich</vt:lpstr>
      <vt:lpstr>Seite_6!Druckbereich</vt:lpstr>
      <vt:lpstr>Seite_7!Druckbereich</vt:lpstr>
      <vt:lpstr>Seite_8!Druckbereich</vt:lpstr>
      <vt:lpstr>Seite_5!Drucktitel</vt:lpstr>
      <vt:lpstr>Seite_6!Drucktitel</vt:lpstr>
      <vt:lpstr>Seite_7!Drucktitel</vt:lpstr>
      <vt:lpstr>Seite_8!Drucktitel</vt:lpstr>
      <vt:lpstr>Seite_7!TwBerStaaten</vt:lpstr>
      <vt:lpstr>Seite_8!TwBerStaaten</vt:lpstr>
      <vt:lpstr>Seite_7!TwFussnote</vt:lpstr>
      <vt:lpstr>Seite_8!TwFussnote</vt:lpstr>
    </vt:vector>
  </TitlesOfParts>
  <Company>Deutsche Hypothekenbank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d130385</dc:creator>
  <cp:lastModifiedBy>Simone Huch</cp:lastModifiedBy>
  <cp:lastPrinted>2014-06-19T13:33:15Z</cp:lastPrinted>
  <dcterms:created xsi:type="dcterms:W3CDTF">2011-01-05T08:14:44Z</dcterms:created>
  <dcterms:modified xsi:type="dcterms:W3CDTF">2020-11-02T07:37:45Z</dcterms:modified>
</cp:coreProperties>
</file>